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antelimon\Credit nou 2026\cerere de oferta Mai 2025\"/>
    </mc:Choice>
  </mc:AlternateContent>
  <xr:revisionPtr revIDLastSave="0" documentId="8_{E9A12046-AAD2-4C95-B0F0-52A513A82068}" xr6:coauthVersionLast="47" xr6:coauthVersionMax="47" xr10:uidLastSave="{00000000-0000-0000-0000-000000000000}"/>
  <bookViews>
    <workbookView xWindow="-110" yWindow="-110" windowWidth="19420" windowHeight="10300" xr2:uid="{747ED527-38D3-44A3-BA65-7F32D9F3780D}"/>
  </bookViews>
  <sheets>
    <sheet name="Credit nou Iulie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0" i="1" l="1"/>
  <c r="K459" i="1"/>
  <c r="K461" i="1" s="1"/>
  <c r="K436" i="1"/>
  <c r="K457" i="1" s="1"/>
  <c r="K435" i="1"/>
  <c r="K412" i="1"/>
  <c r="K411" i="1"/>
  <c r="K433" i="1" s="1"/>
  <c r="K387" i="1"/>
  <c r="K363" i="1"/>
  <c r="K339" i="1"/>
  <c r="K315" i="1"/>
  <c r="K291" i="1"/>
  <c r="L272" i="1"/>
  <c r="K270" i="1"/>
  <c r="K269" i="1"/>
  <c r="L265" i="1"/>
  <c r="K245" i="1"/>
  <c r="K243" i="1"/>
  <c r="L241" i="1"/>
  <c r="K221" i="1"/>
  <c r="K219" i="1"/>
  <c r="L217" i="1"/>
  <c r="K197" i="1"/>
  <c r="K195" i="1"/>
  <c r="L193" i="1"/>
  <c r="K173" i="1"/>
  <c r="K171" i="1"/>
  <c r="L169" i="1"/>
  <c r="K159" i="1"/>
  <c r="K149" i="1"/>
  <c r="K147" i="1"/>
  <c r="L145" i="1"/>
  <c r="K129" i="1"/>
  <c r="K127" i="1"/>
  <c r="L121" i="1"/>
  <c r="K119" i="1"/>
  <c r="L97" i="1"/>
  <c r="K93" i="1"/>
  <c r="K89" i="1"/>
  <c r="K87" i="1"/>
  <c r="K79" i="1"/>
  <c r="K77" i="1"/>
  <c r="K75" i="1"/>
  <c r="L73" i="1"/>
  <c r="K67" i="1"/>
  <c r="K63" i="1"/>
  <c r="K61" i="1"/>
  <c r="K51" i="1"/>
  <c r="L49" i="1"/>
  <c r="K47" i="1"/>
  <c r="K42" i="1"/>
  <c r="K33" i="1"/>
  <c r="E26" i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25" i="1"/>
  <c r="J24" i="1"/>
  <c r="I24" i="1"/>
  <c r="G24" i="1"/>
  <c r="F24" i="1"/>
  <c r="K19" i="1"/>
  <c r="G18" i="1"/>
  <c r="C26" i="1" s="1"/>
  <c r="H26" i="1" s="1"/>
  <c r="C27" i="1" l="1"/>
  <c r="C25" i="1"/>
  <c r="H25" i="1" l="1"/>
  <c r="I27" i="1" s="1"/>
  <c r="C50" i="1"/>
  <c r="C28" i="1"/>
  <c r="H27" i="1"/>
  <c r="H28" i="1" l="1"/>
  <c r="C29" i="1"/>
  <c r="H50" i="1"/>
  <c r="C51" i="1"/>
  <c r="C52" i="1" l="1"/>
  <c r="H51" i="1"/>
  <c r="C30" i="1"/>
  <c r="H29" i="1"/>
  <c r="C53" i="1" l="1"/>
  <c r="H52" i="1"/>
  <c r="C31" i="1"/>
  <c r="H30" i="1"/>
  <c r="C32" i="1" l="1"/>
  <c r="H31" i="1"/>
  <c r="C54" i="1"/>
  <c r="H53" i="1"/>
  <c r="H54" i="1" l="1"/>
  <c r="C55" i="1"/>
  <c r="C33" i="1"/>
  <c r="H32" i="1"/>
  <c r="I33" i="1" s="1"/>
  <c r="H33" i="1" l="1"/>
  <c r="C34" i="1"/>
  <c r="C56" i="1"/>
  <c r="H55" i="1"/>
  <c r="C57" i="1" l="1"/>
  <c r="H56" i="1"/>
  <c r="I57" i="1" s="1"/>
  <c r="C35" i="1"/>
  <c r="H34" i="1"/>
  <c r="C36" i="1" l="1"/>
  <c r="H35" i="1"/>
  <c r="C58" i="1"/>
  <c r="H57" i="1"/>
  <c r="H58" i="1" l="1"/>
  <c r="C59" i="1"/>
  <c r="C37" i="1"/>
  <c r="H36" i="1"/>
  <c r="C38" i="1" l="1"/>
  <c r="H37" i="1"/>
  <c r="C60" i="1"/>
  <c r="H59" i="1"/>
  <c r="H60" i="1" l="1"/>
  <c r="C61" i="1"/>
  <c r="C39" i="1"/>
  <c r="H38" i="1"/>
  <c r="I39" i="1" s="1"/>
  <c r="C40" i="1" l="1"/>
  <c r="H39" i="1"/>
  <c r="C62" i="1"/>
  <c r="H61" i="1"/>
  <c r="H62" i="1" l="1"/>
  <c r="I63" i="1" s="1"/>
  <c r="C63" i="1"/>
  <c r="C41" i="1"/>
  <c r="H40" i="1"/>
  <c r="H41" i="1" l="1"/>
  <c r="C42" i="1"/>
  <c r="C64" i="1"/>
  <c r="H63" i="1"/>
  <c r="C65" i="1" l="1"/>
  <c r="H64" i="1"/>
  <c r="H42" i="1"/>
  <c r="C43" i="1"/>
  <c r="C44" i="1" l="1"/>
  <c r="H43" i="1"/>
  <c r="H65" i="1"/>
  <c r="C66" i="1"/>
  <c r="C67" i="1" l="1"/>
  <c r="H66" i="1"/>
  <c r="H44" i="1"/>
  <c r="I45" i="1" s="1"/>
  <c r="C45" i="1"/>
  <c r="C46" i="1" l="1"/>
  <c r="H45" i="1"/>
  <c r="H67" i="1"/>
  <c r="C68" i="1"/>
  <c r="C69" i="1" l="1"/>
  <c r="H68" i="1"/>
  <c r="I69" i="1" s="1"/>
  <c r="C47" i="1"/>
  <c r="H46" i="1"/>
  <c r="C48" i="1" l="1"/>
  <c r="H47" i="1"/>
  <c r="C70" i="1"/>
  <c r="H69" i="1"/>
  <c r="H70" i="1" l="1"/>
  <c r="C71" i="1"/>
  <c r="C49" i="1"/>
  <c r="H48" i="1"/>
  <c r="C74" i="1" l="1"/>
  <c r="H49" i="1"/>
  <c r="C72" i="1"/>
  <c r="H71" i="1"/>
  <c r="H72" i="1" l="1"/>
  <c r="C73" i="1"/>
  <c r="M49" i="1"/>
  <c r="I51" i="1"/>
  <c r="K48" i="1"/>
  <c r="K50" i="1" s="1"/>
  <c r="H74" i="1"/>
  <c r="C75" i="1"/>
  <c r="H75" i="1" l="1"/>
  <c r="C76" i="1"/>
  <c r="C98" i="1"/>
  <c r="H73" i="1"/>
  <c r="M73" i="1" l="1"/>
  <c r="K69" i="1"/>
  <c r="K74" i="1" s="1"/>
  <c r="C99" i="1"/>
  <c r="C100" i="1" s="1"/>
  <c r="C101" i="1" s="1"/>
  <c r="C102" i="1" s="1"/>
  <c r="C103" i="1" s="1"/>
  <c r="H98" i="1"/>
  <c r="C77" i="1"/>
  <c r="H76" i="1"/>
  <c r="I75" i="1"/>
  <c r="H77" i="1" l="1"/>
  <c r="C78" i="1"/>
  <c r="C104" i="1"/>
  <c r="H103" i="1"/>
  <c r="C105" i="1" l="1"/>
  <c r="H104" i="1"/>
  <c r="H78" i="1"/>
  <c r="C79" i="1"/>
  <c r="H79" i="1" l="1"/>
  <c r="C80" i="1"/>
  <c r="C106" i="1"/>
  <c r="H105" i="1"/>
  <c r="I105" i="1"/>
  <c r="H106" i="1" l="1"/>
  <c r="C107" i="1"/>
  <c r="C81" i="1"/>
  <c r="H80" i="1"/>
  <c r="I81" i="1" s="1"/>
  <c r="C82" i="1" l="1"/>
  <c r="H81" i="1"/>
  <c r="H107" i="1"/>
  <c r="C108" i="1"/>
  <c r="H108" i="1" l="1"/>
  <c r="C109" i="1"/>
  <c r="C83" i="1"/>
  <c r="H82" i="1"/>
  <c r="C84" i="1" l="1"/>
  <c r="H83" i="1"/>
  <c r="H109" i="1"/>
  <c r="C110" i="1"/>
  <c r="H110" i="1" l="1"/>
  <c r="I111" i="1" s="1"/>
  <c r="C111" i="1"/>
  <c r="C85" i="1"/>
  <c r="H84" i="1"/>
  <c r="H111" i="1" l="1"/>
  <c r="C112" i="1"/>
  <c r="C86" i="1"/>
  <c r="H85" i="1"/>
  <c r="C87" i="1" l="1"/>
  <c r="H86" i="1"/>
  <c r="I87" i="1" s="1"/>
  <c r="C113" i="1"/>
  <c r="H112" i="1"/>
  <c r="C114" i="1" l="1"/>
  <c r="H113" i="1"/>
  <c r="C88" i="1"/>
  <c r="H87" i="1"/>
  <c r="H88" i="1" l="1"/>
  <c r="C89" i="1"/>
  <c r="H114" i="1"/>
  <c r="C115" i="1"/>
  <c r="C116" i="1" l="1"/>
  <c r="H115" i="1"/>
  <c r="C90" i="1"/>
  <c r="H89" i="1"/>
  <c r="C91" i="1" l="1"/>
  <c r="H90" i="1"/>
  <c r="H116" i="1"/>
  <c r="I117" i="1" s="1"/>
  <c r="C117" i="1"/>
  <c r="C118" i="1" l="1"/>
  <c r="H117" i="1"/>
  <c r="C92" i="1"/>
  <c r="H91" i="1"/>
  <c r="C93" i="1" l="1"/>
  <c r="H92" i="1"/>
  <c r="I93" i="1" s="1"/>
  <c r="C119" i="1"/>
  <c r="H118" i="1"/>
  <c r="H119" i="1" l="1"/>
  <c r="C120" i="1"/>
  <c r="H93" i="1"/>
  <c r="C94" i="1"/>
  <c r="C95" i="1" l="1"/>
  <c r="H94" i="1"/>
  <c r="H120" i="1"/>
  <c r="C121" i="1"/>
  <c r="C146" i="1" l="1"/>
  <c r="H121" i="1"/>
  <c r="M121" i="1" s="1"/>
  <c r="C96" i="1"/>
  <c r="H95" i="1"/>
  <c r="C97" i="1" l="1"/>
  <c r="H96" i="1"/>
  <c r="C147" i="1"/>
  <c r="H146" i="1"/>
  <c r="H147" i="1" l="1"/>
  <c r="C148" i="1"/>
  <c r="C122" i="1"/>
  <c r="H97" i="1"/>
  <c r="M97" i="1" s="1"/>
  <c r="H122" i="1" l="1"/>
  <c r="C123" i="1"/>
  <c r="C149" i="1"/>
  <c r="H148" i="1"/>
  <c r="K94" i="1"/>
  <c r="K98" i="1" s="1"/>
  <c r="I99" i="1"/>
  <c r="I123" i="1" l="1"/>
  <c r="K120" i="1"/>
  <c r="K122" i="1" s="1"/>
  <c r="C150" i="1"/>
  <c r="H149" i="1"/>
  <c r="C124" i="1"/>
  <c r="H123" i="1"/>
  <c r="C125" i="1" l="1"/>
  <c r="H124" i="1"/>
  <c r="C151" i="1"/>
  <c r="H150" i="1"/>
  <c r="C152" i="1" l="1"/>
  <c r="H151" i="1"/>
  <c r="C126" i="1"/>
  <c r="H125" i="1"/>
  <c r="C127" i="1" l="1"/>
  <c r="H126" i="1"/>
  <c r="C153" i="1"/>
  <c r="H152" i="1"/>
  <c r="I153" i="1" s="1"/>
  <c r="H127" i="1" l="1"/>
  <c r="C128" i="1"/>
  <c r="C154" i="1"/>
  <c r="H153" i="1"/>
  <c r="H154" i="1" l="1"/>
  <c r="C155" i="1"/>
  <c r="H128" i="1"/>
  <c r="I129" i="1" s="1"/>
  <c r="C129" i="1"/>
  <c r="C130" i="1" l="1"/>
  <c r="H129" i="1"/>
  <c r="C156" i="1"/>
  <c r="H155" i="1"/>
  <c r="H156" i="1" l="1"/>
  <c r="C157" i="1"/>
  <c r="H130" i="1"/>
  <c r="C131" i="1"/>
  <c r="H131" i="1" l="1"/>
  <c r="C132" i="1"/>
  <c r="C158" i="1"/>
  <c r="H157" i="1"/>
  <c r="H158" i="1" l="1"/>
  <c r="I159" i="1" s="1"/>
  <c r="C159" i="1"/>
  <c r="H132" i="1"/>
  <c r="C133" i="1"/>
  <c r="H133" i="1" l="1"/>
  <c r="C134" i="1"/>
  <c r="C160" i="1"/>
  <c r="H159" i="1"/>
  <c r="C161" i="1" l="1"/>
  <c r="H160" i="1"/>
  <c r="H134" i="1"/>
  <c r="I135" i="1" s="1"/>
  <c r="C135" i="1"/>
  <c r="H135" i="1" l="1"/>
  <c r="C136" i="1"/>
  <c r="H161" i="1"/>
  <c r="C162" i="1"/>
  <c r="C163" i="1" l="1"/>
  <c r="H162" i="1"/>
  <c r="C137" i="1"/>
  <c r="H136" i="1"/>
  <c r="C138" i="1" l="1"/>
  <c r="H137" i="1"/>
  <c r="H163" i="1"/>
  <c r="C164" i="1"/>
  <c r="C165" i="1" l="1"/>
  <c r="H164" i="1"/>
  <c r="I165" i="1"/>
  <c r="C139" i="1"/>
  <c r="H138" i="1"/>
  <c r="C140" i="1" l="1"/>
  <c r="H139" i="1"/>
  <c r="H165" i="1"/>
  <c r="C166" i="1"/>
  <c r="C167" i="1" l="1"/>
  <c r="H166" i="1"/>
  <c r="I141" i="1"/>
  <c r="C141" i="1"/>
  <c r="H140" i="1"/>
  <c r="C142" i="1" l="1"/>
  <c r="H141" i="1"/>
  <c r="C168" i="1"/>
  <c r="H167" i="1"/>
  <c r="C169" i="1" l="1"/>
  <c r="H168" i="1"/>
  <c r="C143" i="1"/>
  <c r="H142" i="1"/>
  <c r="C144" i="1" l="1"/>
  <c r="H143" i="1"/>
  <c r="C194" i="1"/>
  <c r="H169" i="1"/>
  <c r="M169" i="1" s="1"/>
  <c r="C195" i="1" l="1"/>
  <c r="H194" i="1"/>
  <c r="C145" i="1"/>
  <c r="H144" i="1"/>
  <c r="C170" i="1" l="1"/>
  <c r="H145" i="1"/>
  <c r="C196" i="1"/>
  <c r="H195" i="1"/>
  <c r="C197" i="1" l="1"/>
  <c r="H196" i="1"/>
  <c r="M145" i="1"/>
  <c r="K130" i="1"/>
  <c r="K146" i="1" s="1"/>
  <c r="I147" i="1"/>
  <c r="H170" i="1"/>
  <c r="C171" i="1"/>
  <c r="K160" i="1" l="1"/>
  <c r="K170" i="1" s="1"/>
  <c r="I171" i="1"/>
  <c r="H171" i="1"/>
  <c r="C172" i="1"/>
  <c r="C198" i="1"/>
  <c r="H197" i="1"/>
  <c r="C173" i="1" l="1"/>
  <c r="H172" i="1"/>
  <c r="H198" i="1"/>
  <c r="C199" i="1"/>
  <c r="C200" i="1" l="1"/>
  <c r="H199" i="1"/>
  <c r="C174" i="1"/>
  <c r="H173" i="1"/>
  <c r="C175" i="1" l="1"/>
  <c r="H174" i="1"/>
  <c r="H200" i="1"/>
  <c r="I201" i="1" s="1"/>
  <c r="C201" i="1"/>
  <c r="C176" i="1" l="1"/>
  <c r="H175" i="1"/>
  <c r="C202" i="1"/>
  <c r="H201" i="1"/>
  <c r="H202" i="1" l="1"/>
  <c r="C203" i="1"/>
  <c r="C177" i="1"/>
  <c r="H176" i="1"/>
  <c r="C178" i="1" l="1"/>
  <c r="H177" i="1"/>
  <c r="I177" i="1"/>
  <c r="H203" i="1"/>
  <c r="C204" i="1"/>
  <c r="C205" i="1" l="1"/>
  <c r="H204" i="1"/>
  <c r="H178" i="1"/>
  <c r="C179" i="1"/>
  <c r="H205" i="1" l="1"/>
  <c r="C206" i="1"/>
  <c r="C180" i="1"/>
  <c r="H179" i="1"/>
  <c r="H180" i="1" l="1"/>
  <c r="C181" i="1"/>
  <c r="C207" i="1"/>
  <c r="H206" i="1"/>
  <c r="I207" i="1" s="1"/>
  <c r="C208" i="1" l="1"/>
  <c r="H207" i="1"/>
  <c r="C182" i="1"/>
  <c r="H181" i="1"/>
  <c r="H182" i="1" l="1"/>
  <c r="I183" i="1" s="1"/>
  <c r="C183" i="1"/>
  <c r="C209" i="1"/>
  <c r="H208" i="1"/>
  <c r="C210" i="1" l="1"/>
  <c r="H209" i="1"/>
  <c r="C184" i="1"/>
  <c r="H183" i="1"/>
  <c r="C211" i="1" l="1"/>
  <c r="H210" i="1"/>
  <c r="C185" i="1"/>
  <c r="H184" i="1"/>
  <c r="C186" i="1" l="1"/>
  <c r="H185" i="1"/>
  <c r="C212" i="1"/>
  <c r="H211" i="1"/>
  <c r="C213" i="1" l="1"/>
  <c r="H212" i="1"/>
  <c r="I213" i="1" s="1"/>
  <c r="C187" i="1"/>
  <c r="H186" i="1"/>
  <c r="C214" i="1" l="1"/>
  <c r="H213" i="1"/>
  <c r="C188" i="1"/>
  <c r="H187" i="1"/>
  <c r="C189" i="1" l="1"/>
  <c r="H188" i="1"/>
  <c r="I189" i="1" s="1"/>
  <c r="C215" i="1"/>
  <c r="H214" i="1"/>
  <c r="C190" i="1" l="1"/>
  <c r="H189" i="1"/>
  <c r="H215" i="1"/>
  <c r="C216" i="1"/>
  <c r="C217" i="1" l="1"/>
  <c r="H216" i="1"/>
  <c r="C191" i="1"/>
  <c r="H190" i="1"/>
  <c r="C192" i="1" l="1"/>
  <c r="H191" i="1"/>
  <c r="H217" i="1"/>
  <c r="M217" i="1" s="1"/>
  <c r="C242" i="1"/>
  <c r="H242" i="1" l="1"/>
  <c r="C243" i="1"/>
  <c r="C193" i="1"/>
  <c r="H192" i="1"/>
  <c r="C218" i="1" l="1"/>
  <c r="H193" i="1"/>
  <c r="C244" i="1"/>
  <c r="H243" i="1"/>
  <c r="M193" i="1" l="1"/>
  <c r="K172" i="1"/>
  <c r="K194" i="1" s="1"/>
  <c r="I195" i="1"/>
  <c r="H244" i="1"/>
  <c r="C245" i="1"/>
  <c r="C219" i="1"/>
  <c r="H218" i="1"/>
  <c r="C246" i="1" l="1"/>
  <c r="H245" i="1"/>
  <c r="K196" i="1"/>
  <c r="K218" i="1" s="1"/>
  <c r="I219" i="1"/>
  <c r="C220" i="1"/>
  <c r="H219" i="1"/>
  <c r="C247" i="1" l="1"/>
  <c r="H246" i="1"/>
  <c r="C221" i="1"/>
  <c r="H220" i="1"/>
  <c r="C248" i="1" l="1"/>
  <c r="H247" i="1"/>
  <c r="H221" i="1"/>
  <c r="C222" i="1"/>
  <c r="C249" i="1" l="1"/>
  <c r="H248" i="1"/>
  <c r="I249" i="1" s="1"/>
  <c r="H222" i="1"/>
  <c r="C223" i="1"/>
  <c r="C250" i="1" l="1"/>
  <c r="H249" i="1"/>
  <c r="H223" i="1"/>
  <c r="C224" i="1"/>
  <c r="C251" i="1" l="1"/>
  <c r="H250" i="1"/>
  <c r="H224" i="1"/>
  <c r="C225" i="1"/>
  <c r="C226" i="1" l="1"/>
  <c r="H225" i="1"/>
  <c r="H251" i="1"/>
  <c r="C252" i="1"/>
  <c r="I225" i="1"/>
  <c r="C253" i="1" l="1"/>
  <c r="H252" i="1"/>
  <c r="C227" i="1"/>
  <c r="H226" i="1"/>
  <c r="H253" i="1" l="1"/>
  <c r="C254" i="1"/>
  <c r="C228" i="1"/>
  <c r="H227" i="1"/>
  <c r="C229" i="1" l="1"/>
  <c r="H228" i="1"/>
  <c r="C255" i="1"/>
  <c r="H254" i="1"/>
  <c r="I255" i="1" s="1"/>
  <c r="C230" i="1" l="1"/>
  <c r="H229" i="1"/>
  <c r="H255" i="1"/>
  <c r="C256" i="1"/>
  <c r="H256" i="1" l="1"/>
  <c r="C257" i="1"/>
  <c r="C231" i="1"/>
  <c r="H230" i="1"/>
  <c r="I231" i="1" s="1"/>
  <c r="C258" i="1" l="1"/>
  <c r="H257" i="1"/>
  <c r="C232" i="1"/>
  <c r="H231" i="1"/>
  <c r="H232" i="1" l="1"/>
  <c r="C233" i="1"/>
  <c r="H258" i="1"/>
  <c r="C259" i="1"/>
  <c r="C260" i="1" l="1"/>
  <c r="H259" i="1"/>
  <c r="C234" i="1"/>
  <c r="H233" i="1"/>
  <c r="H234" i="1" l="1"/>
  <c r="C235" i="1"/>
  <c r="H260" i="1"/>
  <c r="I261" i="1" s="1"/>
  <c r="C261" i="1"/>
  <c r="C236" i="1" l="1"/>
  <c r="H235" i="1"/>
  <c r="C262" i="1"/>
  <c r="H261" i="1"/>
  <c r="C263" i="1" l="1"/>
  <c r="H262" i="1"/>
  <c r="H236" i="1"/>
  <c r="I237" i="1" s="1"/>
  <c r="C237" i="1"/>
  <c r="H237" i="1" l="1"/>
  <c r="C238" i="1"/>
  <c r="C264" i="1"/>
  <c r="H263" i="1"/>
  <c r="C265" i="1" l="1"/>
  <c r="H264" i="1"/>
  <c r="C239" i="1"/>
  <c r="H238" i="1"/>
  <c r="H239" i="1" l="1"/>
  <c r="C240" i="1"/>
  <c r="C266" i="1"/>
  <c r="H265" i="1"/>
  <c r="M265" i="1" s="1"/>
  <c r="C267" i="1" l="1"/>
  <c r="H266" i="1"/>
  <c r="K244" i="1" s="1"/>
  <c r="K265" i="1" s="1"/>
  <c r="C241" i="1"/>
  <c r="H241" i="1" s="1"/>
  <c r="H240" i="1"/>
  <c r="I243" i="1"/>
  <c r="M241" i="1" l="1"/>
  <c r="K220" i="1"/>
  <c r="K242" i="1" s="1"/>
  <c r="C268" i="1"/>
  <c r="C269" i="1" s="1"/>
  <c r="H267" i="1"/>
  <c r="C270" i="1" l="1"/>
  <c r="H269" i="1"/>
  <c r="C271" i="1" l="1"/>
  <c r="H270" i="1"/>
  <c r="H271" i="1" l="1"/>
  <c r="M272" i="1" s="1"/>
  <c r="C272" i="1"/>
  <c r="H272" i="1" l="1"/>
  <c r="C273" i="1"/>
  <c r="C274" i="1" l="1"/>
  <c r="H273" i="1"/>
  <c r="H274" i="1" l="1"/>
  <c r="C275" i="1"/>
  <c r="C276" i="1" l="1"/>
  <c r="H275" i="1"/>
  <c r="H276" i="1" l="1"/>
  <c r="C277" i="1"/>
  <c r="C278" i="1" l="1"/>
  <c r="H277" i="1"/>
  <c r="H278" i="1" l="1"/>
  <c r="C279" i="1"/>
  <c r="C280" i="1" l="1"/>
  <c r="H279" i="1"/>
  <c r="H280" i="1" l="1"/>
  <c r="C281" i="1"/>
  <c r="C282" i="1" l="1"/>
  <c r="H281" i="1"/>
  <c r="C283" i="1" l="1"/>
  <c r="H282" i="1"/>
  <c r="C284" i="1" l="1"/>
  <c r="H283" i="1"/>
  <c r="C285" i="1" l="1"/>
  <c r="H284" i="1"/>
  <c r="C286" i="1" l="1"/>
  <c r="H285" i="1"/>
  <c r="C287" i="1" l="1"/>
  <c r="H286" i="1"/>
  <c r="C288" i="1" l="1"/>
  <c r="H287" i="1"/>
  <c r="C289" i="1" l="1"/>
  <c r="H288" i="1"/>
  <c r="C290" i="1" l="1"/>
  <c r="H289" i="1"/>
  <c r="H290" i="1" l="1"/>
  <c r="K271" i="1" s="1"/>
  <c r="K289" i="1" s="1"/>
  <c r="C291" i="1"/>
  <c r="C292" i="1" l="1"/>
  <c r="H291" i="1"/>
  <c r="C293" i="1" l="1"/>
  <c r="H292" i="1"/>
  <c r="C294" i="1" l="1"/>
  <c r="H293" i="1"/>
  <c r="C295" i="1" l="1"/>
  <c r="H294" i="1"/>
  <c r="C296" i="1" l="1"/>
  <c r="H295" i="1"/>
  <c r="C297" i="1" l="1"/>
  <c r="H296" i="1"/>
  <c r="C298" i="1" l="1"/>
  <c r="H297" i="1"/>
  <c r="C299" i="1" l="1"/>
  <c r="H298" i="1"/>
  <c r="C300" i="1" l="1"/>
  <c r="H299" i="1"/>
  <c r="C301" i="1" l="1"/>
  <c r="H300" i="1"/>
  <c r="C302" i="1" l="1"/>
  <c r="H301" i="1"/>
  <c r="C303" i="1" l="1"/>
  <c r="H302" i="1"/>
  <c r="C304" i="1" l="1"/>
  <c r="H303" i="1"/>
  <c r="C305" i="1" l="1"/>
  <c r="H304" i="1"/>
  <c r="C306" i="1" l="1"/>
  <c r="H305" i="1"/>
  <c r="C307" i="1" l="1"/>
  <c r="H306" i="1"/>
  <c r="C308" i="1" l="1"/>
  <c r="H307" i="1"/>
  <c r="C309" i="1" l="1"/>
  <c r="H308" i="1"/>
  <c r="C310" i="1" l="1"/>
  <c r="H309" i="1"/>
  <c r="C311" i="1" l="1"/>
  <c r="H310" i="1"/>
  <c r="C312" i="1" l="1"/>
  <c r="H311" i="1"/>
  <c r="C313" i="1" l="1"/>
  <c r="H312" i="1"/>
  <c r="H313" i="1" l="1"/>
  <c r="C314" i="1"/>
  <c r="C315" i="1" l="1"/>
  <c r="H314" i="1"/>
  <c r="K292" i="1" s="1"/>
  <c r="K313" i="1" s="1"/>
  <c r="H315" i="1" l="1"/>
  <c r="C316" i="1"/>
  <c r="C317" i="1" l="1"/>
  <c r="H316" i="1"/>
  <c r="C318" i="1" l="1"/>
  <c r="H317" i="1"/>
  <c r="C319" i="1" l="1"/>
  <c r="H318" i="1"/>
  <c r="C320" i="1" l="1"/>
  <c r="H319" i="1"/>
  <c r="C321" i="1" l="1"/>
  <c r="H320" i="1"/>
  <c r="C322" i="1" l="1"/>
  <c r="H321" i="1"/>
  <c r="C323" i="1" l="1"/>
  <c r="H322" i="1"/>
  <c r="C324" i="1" l="1"/>
  <c r="H323" i="1"/>
  <c r="C325" i="1" l="1"/>
  <c r="H324" i="1"/>
  <c r="C326" i="1" l="1"/>
  <c r="H325" i="1"/>
  <c r="C327" i="1" l="1"/>
  <c r="H326" i="1"/>
  <c r="C328" i="1" l="1"/>
  <c r="H327" i="1"/>
  <c r="C329" i="1" l="1"/>
  <c r="H328" i="1"/>
  <c r="C330" i="1" l="1"/>
  <c r="H329" i="1"/>
  <c r="C331" i="1" l="1"/>
  <c r="H330" i="1"/>
  <c r="C332" i="1" l="1"/>
  <c r="H331" i="1"/>
  <c r="C333" i="1" l="1"/>
  <c r="H332" i="1"/>
  <c r="C334" i="1" l="1"/>
  <c r="H333" i="1"/>
  <c r="C335" i="1" l="1"/>
  <c r="H334" i="1"/>
  <c r="C336" i="1" l="1"/>
  <c r="H335" i="1"/>
  <c r="C337" i="1" l="1"/>
  <c r="H336" i="1"/>
  <c r="C338" i="1" l="1"/>
  <c r="H337" i="1"/>
  <c r="H338" i="1" l="1"/>
  <c r="K316" i="1" s="1"/>
  <c r="K337" i="1" s="1"/>
  <c r="C339" i="1"/>
  <c r="C340" i="1" l="1"/>
  <c r="H339" i="1"/>
  <c r="H340" i="1" l="1"/>
  <c r="C341" i="1"/>
  <c r="C342" i="1" l="1"/>
  <c r="H341" i="1"/>
  <c r="C343" i="1" l="1"/>
  <c r="H342" i="1"/>
  <c r="C344" i="1" l="1"/>
  <c r="H343" i="1"/>
  <c r="H344" i="1" l="1"/>
  <c r="C345" i="1"/>
  <c r="C346" i="1" l="1"/>
  <c r="H345" i="1"/>
  <c r="C347" i="1" l="1"/>
  <c r="H346" i="1"/>
  <c r="C348" i="1" l="1"/>
  <c r="H347" i="1"/>
  <c r="H348" i="1" l="1"/>
  <c r="C349" i="1"/>
  <c r="C350" i="1" l="1"/>
  <c r="H349" i="1"/>
  <c r="C351" i="1" l="1"/>
  <c r="H350" i="1"/>
  <c r="C352" i="1" l="1"/>
  <c r="H351" i="1"/>
  <c r="H352" i="1" l="1"/>
  <c r="C353" i="1"/>
  <c r="C354" i="1" l="1"/>
  <c r="H353" i="1"/>
  <c r="C355" i="1" l="1"/>
  <c r="H354" i="1"/>
  <c r="C356" i="1" l="1"/>
  <c r="H355" i="1"/>
  <c r="C357" i="1" l="1"/>
  <c r="H356" i="1"/>
  <c r="H357" i="1" l="1"/>
  <c r="C358" i="1"/>
  <c r="H358" i="1" l="1"/>
  <c r="C359" i="1"/>
  <c r="H359" i="1" l="1"/>
  <c r="C360" i="1"/>
  <c r="H360" i="1" l="1"/>
  <c r="C361" i="1"/>
  <c r="H361" i="1" l="1"/>
  <c r="C362" i="1"/>
  <c r="H362" i="1" l="1"/>
  <c r="K340" i="1" s="1"/>
  <c r="K357" i="1" s="1"/>
  <c r="C363" i="1"/>
  <c r="H363" i="1" l="1"/>
  <c r="C364" i="1"/>
  <c r="C365" i="1" l="1"/>
  <c r="H364" i="1"/>
  <c r="C366" i="1" l="1"/>
  <c r="H365" i="1"/>
  <c r="H366" i="1" l="1"/>
  <c r="C367" i="1"/>
  <c r="H367" i="1" l="1"/>
  <c r="C368" i="1"/>
  <c r="H368" i="1" l="1"/>
  <c r="C369" i="1"/>
  <c r="H369" i="1" l="1"/>
  <c r="C370" i="1"/>
  <c r="H370" i="1" l="1"/>
  <c r="C371" i="1"/>
  <c r="H371" i="1" l="1"/>
  <c r="C372" i="1"/>
  <c r="H372" i="1" l="1"/>
  <c r="C373" i="1"/>
  <c r="H373" i="1" l="1"/>
  <c r="C374" i="1"/>
  <c r="H374" i="1" l="1"/>
  <c r="C375" i="1"/>
  <c r="H375" i="1" l="1"/>
  <c r="C376" i="1"/>
  <c r="H376" i="1" l="1"/>
  <c r="C377" i="1"/>
  <c r="H377" i="1" l="1"/>
  <c r="C378" i="1"/>
  <c r="H378" i="1" l="1"/>
  <c r="C379" i="1"/>
  <c r="H379" i="1" l="1"/>
  <c r="C380" i="1"/>
  <c r="H380" i="1" l="1"/>
  <c r="C381" i="1"/>
  <c r="H381" i="1" l="1"/>
  <c r="C382" i="1"/>
  <c r="H382" i="1" l="1"/>
  <c r="C383" i="1"/>
  <c r="H383" i="1" l="1"/>
  <c r="C384" i="1"/>
  <c r="H384" i="1" l="1"/>
  <c r="C385" i="1"/>
  <c r="H385" i="1" l="1"/>
  <c r="K364" i="1" s="1"/>
  <c r="K365" i="1" s="1"/>
  <c r="C386" i="1"/>
  <c r="H386" i="1" l="1"/>
  <c r="C387" i="1"/>
  <c r="H387" i="1" l="1"/>
  <c r="C388" i="1"/>
  <c r="C389" i="1" l="1"/>
  <c r="H388" i="1"/>
  <c r="C390" i="1" l="1"/>
  <c r="H389" i="1"/>
  <c r="C391" i="1" l="1"/>
  <c r="H390" i="1"/>
  <c r="H391" i="1" l="1"/>
  <c r="C392" i="1"/>
  <c r="H392" i="1" l="1"/>
  <c r="C393" i="1"/>
  <c r="H393" i="1" l="1"/>
  <c r="C394" i="1"/>
  <c r="H394" i="1" l="1"/>
  <c r="C395" i="1"/>
  <c r="H395" i="1" l="1"/>
  <c r="C396" i="1"/>
  <c r="H396" i="1" l="1"/>
  <c r="C397" i="1"/>
  <c r="H397" i="1" l="1"/>
  <c r="C398" i="1"/>
  <c r="H398" i="1" l="1"/>
  <c r="C399" i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H24" i="1" l="1"/>
  <c r="K388" i="1"/>
  <c r="K390" i="1" l="1"/>
  <c r="K409" i="1"/>
  <c r="K18" i="1"/>
  <c r="K16" i="1" s="1"/>
  <c r="K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cmib-10</author>
  </authors>
  <commentList>
    <comment ref="E18" authorId="0" shapeId="0" xr:uid="{67A0A888-8153-47EA-A4EC-AA44E03F4941}">
      <text>
        <r>
          <rPr>
            <b/>
            <sz val="9"/>
            <color indexed="81"/>
            <rFont val="Tahoma"/>
            <family val="2"/>
          </rPr>
          <t>cmib-10:</t>
        </r>
        <r>
          <rPr>
            <sz val="9"/>
            <color indexed="81"/>
            <rFont val="Tahoma"/>
            <family val="2"/>
          </rPr>
          <t xml:space="preserve">
07.05.2026</t>
        </r>
      </text>
    </comment>
  </commentList>
</comments>
</file>

<file path=xl/sharedStrings.xml><?xml version="1.0" encoding="utf-8"?>
<sst xmlns="http://schemas.openxmlformats.org/spreadsheetml/2006/main" count="250" uniqueCount="70">
  <si>
    <t xml:space="preserve"> Grafic de rambursare propus</t>
  </si>
  <si>
    <t>ORASUL PANTELIMON</t>
  </si>
  <si>
    <t>Acordat:</t>
  </si>
  <si>
    <t>RON</t>
  </si>
  <si>
    <t>Perioada</t>
  </si>
  <si>
    <t>Perioada de tragere/gratie</t>
  </si>
  <si>
    <t>Total valoare estimata</t>
  </si>
  <si>
    <t>lei</t>
  </si>
  <si>
    <t>Perioada de rambursare</t>
  </si>
  <si>
    <t>din care:</t>
  </si>
  <si>
    <t>Dobanda (R6M+xx):</t>
  </si>
  <si>
    <t>Dobânzi</t>
  </si>
  <si>
    <t>Comision AEGRM</t>
  </si>
  <si>
    <t>Comisioane</t>
  </si>
  <si>
    <t xml:space="preserve"> </t>
  </si>
  <si>
    <t>ANUL</t>
  </si>
  <si>
    <t>% Dobanda</t>
  </si>
  <si>
    <t>Nr zile luna</t>
  </si>
  <si>
    <t>Sold credit</t>
  </si>
  <si>
    <t>Tragere credit</t>
  </si>
  <si>
    <t>Rata credit</t>
  </si>
  <si>
    <t>Dobanda</t>
  </si>
  <si>
    <t>Dobanda trim</t>
  </si>
  <si>
    <t>Comision acordare</t>
  </si>
  <si>
    <t>Total datorii</t>
  </si>
  <si>
    <t>LUNA</t>
  </si>
  <si>
    <t>Lunar</t>
  </si>
  <si>
    <t>Total</t>
  </si>
  <si>
    <t>2020 - 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</si>
  <si>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</si>
  <si>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</si>
  <si>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</si>
  <si>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</si>
  <si>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</si>
  <si>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</si>
  <si>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</si>
  <si>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</si>
  <si>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</si>
  <si>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</si>
  <si>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</si>
  <si>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2021 - XII</t>
  </si>
  <si>
    <t>2022 - XII</t>
  </si>
  <si>
    <t>2023 - XII</t>
  </si>
  <si>
    <t>2024 - XII</t>
  </si>
  <si>
    <t>2025- XII</t>
  </si>
  <si>
    <t>2026 - XII</t>
  </si>
  <si>
    <t>2027 - XII</t>
  </si>
  <si>
    <t>2028 - XII</t>
  </si>
  <si>
    <t>2029 - XII</t>
  </si>
  <si>
    <t>2030 - XII</t>
  </si>
  <si>
    <t>2031-I</t>
  </si>
  <si>
    <t>iv</t>
  </si>
  <si>
    <t>2031 - XII</t>
  </si>
  <si>
    <t>2032-I</t>
  </si>
  <si>
    <t>2032 - XII</t>
  </si>
  <si>
    <t>2033-I</t>
  </si>
  <si>
    <t>2033 - XII</t>
  </si>
  <si>
    <t>2034-I</t>
  </si>
  <si>
    <t>2034-XII</t>
  </si>
  <si>
    <t>2035-I</t>
  </si>
  <si>
    <t>2035-XII</t>
  </si>
  <si>
    <t>2036-I</t>
  </si>
  <si>
    <t>2036-VI</t>
  </si>
  <si>
    <t>2036-XII</t>
  </si>
  <si>
    <t>2037-I</t>
  </si>
  <si>
    <t>2037-XII</t>
  </si>
  <si>
    <t>2038-I</t>
  </si>
  <si>
    <t>2038-XII</t>
  </si>
  <si>
    <t>2039-I</t>
  </si>
  <si>
    <t>2039-II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</si>
</sst>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(* #,##0.00_);_(* \(#,##0.00\);_(* &quot;-&quot;??_);_(@_)"/>
  </numFmts>
  <fonts count="19">
    <font>
      <sz val="10"/>
      <name val="Arial"/>
      <charset val="134"/>
    </font>
    <font>
      <b/>
      <sz val="11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22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FF0000"/>
      <name val="Tahoma"/>
      <family val="2"/>
    </font>
    <font>
      <sz val="12"/>
      <color theme="0"/>
      <name val="Times New Roman"/>
      <family val="1"/>
    </font>
    <font>
      <b/>
      <sz val="10"/>
      <name val="Times New Roman"/>
      <family val="1"/>
    </font>
    <font>
      <sz val="9"/>
      <name val="Tahoma"/>
      <family val="2"/>
    </font>
    <font>
      <b/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i/>
      <sz val="10"/>
      <name val="Arial"/>
      <family val="2"/>
    </font>
    <font>
      <sz val="9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0" fontId="2" fillId="2" borderId="0" xfId="0" applyFont="1" applyFill="1"/>
    <xf numFmtId="4" fontId="3" fillId="2" borderId="0" xfId="0" applyNumberFormat="1" applyFont="1" applyFill="1"/>
    <xf numFmtId="0" fontId="3" fillId="2" borderId="0" xfId="0" applyFont="1" applyFill="1"/>
    <xf numFmtId="4" fontId="2" fillId="2" borderId="0" xfId="1" applyNumberFormat="1" applyFont="1" applyFill="1"/>
    <xf numFmtId="0" fontId="3" fillId="0" borderId="0" xfId="0" applyFont="1"/>
    <xf numFmtId="0" fontId="1" fillId="2" borderId="0" xfId="0" applyFont="1" applyFill="1" applyAlignment="1">
      <alignment horizontal="left"/>
    </xf>
    <xf numFmtId="4" fontId="2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4" fontId="7" fillId="2" borderId="0" xfId="0" applyNumberFormat="1" applyFont="1" applyFill="1"/>
    <xf numFmtId="0" fontId="7" fillId="0" borderId="0" xfId="0" applyFont="1"/>
    <xf numFmtId="4" fontId="7" fillId="0" borderId="0" xfId="0" applyNumberFormat="1" applyFont="1"/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4" fontId="2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9" fillId="0" borderId="0" xfId="0" applyFont="1"/>
    <xf numFmtId="37" fontId="2" fillId="2" borderId="0" xfId="0" applyNumberFormat="1" applyFont="1" applyFill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7" fillId="3" borderId="2" xfId="0" applyFont="1" applyFill="1" applyBorder="1"/>
    <xf numFmtId="4" fontId="6" fillId="3" borderId="3" xfId="0" applyNumberFormat="1" applyFont="1" applyFill="1" applyBorder="1"/>
    <xf numFmtId="3" fontId="2" fillId="2" borderId="0" xfId="0" applyNumberFormat="1" applyFont="1" applyFill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0" applyFont="1" applyBorder="1"/>
    <xf numFmtId="4" fontId="7" fillId="0" borderId="6" xfId="0" applyNumberFormat="1" applyFont="1" applyBorder="1"/>
    <xf numFmtId="10" fontId="2" fillId="2" borderId="0" xfId="0" applyNumberFormat="1" applyFont="1" applyFill="1" applyAlignment="1">
      <alignment wrapText="1"/>
    </xf>
    <xf numFmtId="10" fontId="2" fillId="2" borderId="0" xfId="0" applyNumberFormat="1" applyFont="1" applyFill="1"/>
    <xf numFmtId="4" fontId="2" fillId="2" borderId="0" xfId="0" applyNumberFormat="1" applyFont="1" applyFill="1" applyAlignment="1">
      <alignment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4" fontId="7" fillId="0" borderId="9" xfId="0" applyNumberFormat="1" applyFont="1" applyBorder="1"/>
    <xf numFmtId="0" fontId="0" fillId="2" borderId="0" xfId="0" applyFill="1" applyAlignment="1">
      <alignment horizontal="center"/>
    </xf>
    <xf numFmtId="4" fontId="8" fillId="2" borderId="0" xfId="0" applyNumberFormat="1" applyFont="1" applyFill="1"/>
    <xf numFmtId="3" fontId="11" fillId="2" borderId="0" xfId="0" applyNumberFormat="1" applyFont="1" applyFill="1"/>
    <xf numFmtId="4" fontId="12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4" fontId="4" fillId="2" borderId="0" xfId="0" applyNumberFormat="1" applyFont="1" applyFill="1"/>
    <xf numFmtId="3" fontId="0" fillId="2" borderId="0" xfId="0" applyNumberFormat="1" applyFill="1"/>
    <xf numFmtId="0" fontId="11" fillId="2" borderId="0" xfId="0" applyFont="1" applyFill="1"/>
    <xf numFmtId="164" fontId="11" fillId="2" borderId="0" xfId="0" applyNumberFormat="1" applyFont="1" applyFill="1"/>
    <xf numFmtId="4" fontId="11" fillId="2" borderId="0" xfId="0" applyNumberFormat="1" applyFont="1" applyFill="1"/>
    <xf numFmtId="0" fontId="0" fillId="0" borderId="0" xfId="0" applyAlignment="1">
      <alignment horizontal="center"/>
    </xf>
    <xf numFmtId="0" fontId="13" fillId="4" borderId="5" xfId="0" applyFont="1" applyFill="1" applyBorder="1" applyAlignment="1">
      <alignment horizontal="center"/>
    </xf>
    <xf numFmtId="164" fontId="13" fillId="4" borderId="10" xfId="0" applyNumberFormat="1" applyFont="1" applyFill="1" applyBorder="1" applyAlignment="1">
      <alignment horizontal="center" vertical="center" wrapText="1"/>
    </xf>
    <xf numFmtId="3" fontId="13" fillId="4" borderId="10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vertical="center"/>
    </xf>
    <xf numFmtId="4" fontId="4" fillId="0" borderId="0" xfId="0" applyNumberFormat="1" applyFont="1"/>
    <xf numFmtId="164" fontId="13" fillId="4" borderId="11" xfId="0" applyNumberFormat="1" applyFont="1" applyFill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/>
    </xf>
    <xf numFmtId="164" fontId="13" fillId="5" borderId="5" xfId="0" applyNumberFormat="1" applyFont="1" applyFill="1" applyBorder="1" applyAlignment="1">
      <alignment horizontal="center"/>
    </xf>
    <xf numFmtId="3" fontId="13" fillId="5" borderId="5" xfId="0" applyNumberFormat="1" applyFont="1" applyFill="1" applyBorder="1"/>
    <xf numFmtId="4" fontId="11" fillId="5" borderId="5" xfId="0" applyNumberFormat="1" applyFont="1" applyFill="1" applyBorder="1"/>
    <xf numFmtId="4" fontId="14" fillId="5" borderId="5" xfId="0" applyNumberFormat="1" applyFont="1" applyFill="1" applyBorder="1"/>
    <xf numFmtId="49" fontId="13" fillId="6" borderId="5" xfId="0" applyNumberFormat="1" applyFont="1" applyFill="1" applyBorder="1" applyAlignment="1">
      <alignment horizontal="center"/>
    </xf>
    <xf numFmtId="10" fontId="11" fillId="6" borderId="5" xfId="0" applyNumberFormat="1" applyFont="1" applyFill="1" applyBorder="1" applyAlignment="1">
      <alignment horizontal="right"/>
    </xf>
    <xf numFmtId="3" fontId="11" fillId="6" borderId="5" xfId="0" applyNumberFormat="1" applyFont="1" applyFill="1" applyBorder="1"/>
    <xf numFmtId="4" fontId="11" fillId="0" borderId="5" xfId="0" applyNumberFormat="1" applyFont="1" applyBorder="1"/>
    <xf numFmtId="4" fontId="11" fillId="2" borderId="5" xfId="0" applyNumberFormat="1" applyFont="1" applyFill="1" applyBorder="1"/>
    <xf numFmtId="4" fontId="11" fillId="7" borderId="5" xfId="0" applyNumberFormat="1" applyFont="1" applyFill="1" applyBorder="1"/>
    <xf numFmtId="4" fontId="11" fillId="6" borderId="5" xfId="0" applyNumberFormat="1" applyFont="1" applyFill="1" applyBorder="1"/>
    <xf numFmtId="4" fontId="0" fillId="6" borderId="5" xfId="0" applyNumberFormat="1" applyFill="1" applyBorder="1"/>
    <xf numFmtId="3" fontId="11" fillId="2" borderId="5" xfId="0" applyNumberFormat="1" applyFont="1" applyFill="1" applyBorder="1"/>
    <xf numFmtId="4" fontId="12" fillId="6" borderId="5" xfId="0" applyNumberFormat="1" applyFont="1" applyFill="1" applyBorder="1"/>
    <xf numFmtId="49" fontId="11" fillId="2" borderId="5" xfId="0" applyNumberFormat="1" applyFont="1" applyFill="1" applyBorder="1" applyAlignment="1">
      <alignment horizontal="center"/>
    </xf>
    <xf numFmtId="10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/>
    <xf numFmtId="4" fontId="0" fillId="2" borderId="5" xfId="0" applyNumberFormat="1" applyFill="1" applyBorder="1"/>
    <xf numFmtId="4" fontId="15" fillId="0" borderId="5" xfId="0" applyNumberFormat="1" applyFont="1" applyBorder="1"/>
    <xf numFmtId="10" fontId="11" fillId="2" borderId="5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0" fillId="7" borderId="0" xfId="0" applyNumberFormat="1" applyFill="1"/>
    <xf numFmtId="3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4" fontId="12" fillId="0" borderId="5" xfId="0" applyNumberFormat="1" applyFont="1" applyBorder="1"/>
    <xf numFmtId="4" fontId="12" fillId="2" borderId="5" xfId="0" applyNumberFormat="1" applyFont="1" applyFill="1" applyBorder="1"/>
    <xf numFmtId="0" fontId="0" fillId="2" borderId="5" xfId="0" applyFill="1" applyBorder="1"/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3" fillId="8" borderId="5" xfId="0" applyNumberFormat="1" applyFont="1" applyFill="1" applyBorder="1" applyAlignment="1">
      <alignment horizontal="center"/>
    </xf>
    <xf numFmtId="10" fontId="11" fillId="2" borderId="10" xfId="0" applyNumberFormat="1" applyFont="1" applyFill="1" applyBorder="1" applyAlignment="1">
      <alignment horizontal="right"/>
    </xf>
    <xf numFmtId="3" fontId="11" fillId="0" borderId="10" xfId="0" applyNumberFormat="1" applyFont="1" applyBorder="1"/>
    <xf numFmtId="4" fontId="11" fillId="0" borderId="10" xfId="0" applyNumberFormat="1" applyFont="1" applyBorder="1"/>
    <xf numFmtId="3" fontId="0" fillId="0" borderId="10" xfId="0" applyNumberFormat="1" applyBorder="1"/>
    <xf numFmtId="4" fontId="11" fillId="2" borderId="10" xfId="0" applyNumberFormat="1" applyFont="1" applyFill="1" applyBorder="1"/>
    <xf numFmtId="0" fontId="0" fillId="0" borderId="10" xfId="0" applyBorder="1"/>
    <xf numFmtId="4" fontId="12" fillId="6" borderId="10" xfId="0" applyNumberFormat="1" applyFont="1" applyFill="1" applyBorder="1"/>
    <xf numFmtId="164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72A5-670B-4501-B793-21CEFB91D9AD}">
  <sheetPr>
    <pageSetUpPr fitToPage="1"/>
  </sheetPr>
  <dimension ref="A1:IV462"/>
  <sheetViews>
    <sheetView tabSelected="1" topLeftCell="A9" workbookViewId="0">
      <selection activeCell="G159" sqref="G159:H458"/>
    </sheetView>
  </sheetViews>
  <sheetFormatPr defaultColWidth="9" defaultRowHeight="12.5"/>
  <cols>
    <col min="1" max="1" width="6" style="56" customWidth="1"/>
    <col min="2" max="2" width="13.08984375" customWidth="1"/>
    <col min="3" max="3" width="10" style="109" customWidth="1"/>
    <col min="4" max="4" width="7" style="110" customWidth="1"/>
    <col min="5" max="5" width="16.36328125" style="110" customWidth="1"/>
    <col min="6" max="6" width="17.453125" style="110" customWidth="1"/>
    <col min="7" max="7" width="19.08984375" style="110" customWidth="1"/>
    <col min="8" max="8" width="18.453125" style="111" customWidth="1"/>
    <col min="9" max="9" width="16.54296875" hidden="1" customWidth="1"/>
    <col min="10" max="10" width="11.6328125" customWidth="1"/>
    <col min="11" max="11" width="16.36328125" customWidth="1"/>
    <col min="12" max="12" width="12.453125" style="64" hidden="1" customWidth="1"/>
    <col min="13" max="13" width="11.453125" style="64" hidden="1" customWidth="1"/>
    <col min="14" max="14" width="16.08984375" hidden="1" customWidth="1"/>
    <col min="15" max="15" width="12.6328125" customWidth="1"/>
    <col min="16" max="16" width="18.453125" customWidth="1"/>
    <col min="17" max="17" width="18.36328125" customWidth="1"/>
  </cols>
  <sheetData>
    <row r="1" spans="1:256" ht="14" hidden="1">
      <c r="A1" s="1"/>
      <c r="B1" s="2"/>
      <c r="C1" s="3"/>
      <c r="D1" s="4"/>
      <c r="E1" s="4"/>
      <c r="F1" s="4"/>
      <c r="G1" s="5"/>
      <c r="H1" s="5"/>
      <c r="I1" s="6"/>
      <c r="J1" s="7"/>
      <c r="K1" s="6"/>
      <c r="L1" s="5"/>
      <c r="M1" s="5"/>
      <c r="N1" s="6"/>
      <c r="O1" s="6"/>
      <c r="P1" s="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4" hidden="1">
      <c r="A2" s="1"/>
      <c r="B2" s="2"/>
      <c r="C2" s="3"/>
      <c r="D2" s="4"/>
      <c r="E2" s="4"/>
      <c r="F2" s="4"/>
      <c r="G2" s="5"/>
      <c r="H2" s="5"/>
      <c r="I2" s="6"/>
      <c r="J2" s="7"/>
      <c r="K2" s="6"/>
      <c r="L2" s="5"/>
      <c r="M2" s="5"/>
      <c r="N2" s="6"/>
      <c r="O2" s="6"/>
      <c r="P2" s="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4" hidden="1">
      <c r="A3" s="1"/>
      <c r="B3" s="2"/>
      <c r="C3" s="3"/>
      <c r="D3" s="4"/>
      <c r="E3" s="4"/>
      <c r="F3" s="4"/>
      <c r="G3" s="5"/>
      <c r="H3" s="5"/>
      <c r="I3" s="6"/>
      <c r="J3" s="7"/>
      <c r="K3" s="6"/>
      <c r="L3" s="5"/>
      <c r="M3" s="5"/>
      <c r="N3" s="6"/>
      <c r="O3" s="5"/>
      <c r="P3" s="6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4" hidden="1">
      <c r="A4" s="9"/>
      <c r="B4" s="2"/>
      <c r="C4" s="3"/>
      <c r="D4" s="4"/>
      <c r="E4" s="4"/>
      <c r="F4" s="4"/>
      <c r="G4" s="5"/>
      <c r="H4" s="5"/>
      <c r="I4" s="6"/>
      <c r="J4" s="10"/>
      <c r="K4" s="11"/>
      <c r="L4" s="5"/>
      <c r="M4" s="5"/>
      <c r="N4" s="6"/>
      <c r="O4" s="5"/>
      <c r="P4" s="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4" hidden="1">
      <c r="A5" s="9"/>
      <c r="B5" s="2"/>
      <c r="C5" s="3"/>
      <c r="D5" s="4"/>
      <c r="E5" s="4"/>
      <c r="F5" s="4"/>
      <c r="G5" s="5"/>
      <c r="H5" s="5"/>
      <c r="I5" s="6"/>
      <c r="J5" s="10"/>
      <c r="K5" s="6"/>
      <c r="L5" s="5"/>
      <c r="M5" s="5"/>
      <c r="N5" s="6"/>
      <c r="O5" s="5"/>
      <c r="P5" s="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4" hidden="1">
      <c r="A6" s="9"/>
      <c r="B6" s="2"/>
      <c r="C6" s="3"/>
      <c r="D6" s="4"/>
      <c r="E6" s="4"/>
      <c r="F6" s="4"/>
      <c r="G6" s="5"/>
      <c r="H6" s="10"/>
      <c r="I6" s="4"/>
      <c r="J6" s="10"/>
      <c r="K6" s="6"/>
      <c r="L6" s="5"/>
      <c r="M6" s="5"/>
      <c r="N6" s="6"/>
      <c r="O6" s="5"/>
      <c r="P6" s="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ht="14" hidden="1">
      <c r="A7" s="1"/>
      <c r="B7" s="2"/>
      <c r="C7" s="3"/>
      <c r="D7" s="4"/>
      <c r="E7" s="4"/>
      <c r="F7" s="4"/>
      <c r="G7" s="5"/>
      <c r="H7" s="10"/>
      <c r="I7" s="4"/>
      <c r="J7" s="10"/>
      <c r="K7" s="6"/>
      <c r="L7" s="5"/>
      <c r="M7" s="5"/>
      <c r="N7" s="6"/>
      <c r="O7" s="5"/>
      <c r="P7" s="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14" hidden="1">
      <c r="A8" s="12"/>
      <c r="B8" s="4"/>
      <c r="C8" s="3"/>
      <c r="D8" s="3"/>
      <c r="E8" s="4"/>
      <c r="F8" s="4"/>
      <c r="G8" s="4"/>
      <c r="H8" s="5"/>
      <c r="I8" s="10"/>
      <c r="J8" s="4"/>
      <c r="K8" s="10"/>
      <c r="L8" s="5"/>
      <c r="M8" s="5"/>
      <c r="N8" s="6"/>
      <c r="O8" s="5"/>
      <c r="P8" s="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ht="27">
      <c r="A9" s="13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5"/>
      <c r="M9" s="5"/>
      <c r="N9" s="6"/>
      <c r="O9" s="5"/>
      <c r="P9" s="6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ht="27">
      <c r="A10" s="13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5"/>
      <c r="M10" s="5"/>
      <c r="N10" s="6"/>
      <c r="O10" s="6"/>
      <c r="P10" s="6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ht="15.5">
      <c r="A11" s="12"/>
      <c r="B11" s="14"/>
      <c r="C11" s="15"/>
      <c r="D11" s="15"/>
      <c r="E11" s="14"/>
      <c r="F11" s="14"/>
      <c r="G11" s="14"/>
      <c r="H11" s="14"/>
      <c r="I11" s="14"/>
      <c r="J11" s="14"/>
      <c r="K11" s="16"/>
      <c r="L11" s="17"/>
      <c r="M11" s="18"/>
      <c r="N11" s="6"/>
      <c r="O11" s="6"/>
      <c r="P11" s="6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ht="15.5">
      <c r="A12" s="12"/>
      <c r="B12" s="14"/>
      <c r="C12" s="2"/>
      <c r="D12" s="15"/>
      <c r="E12" s="14"/>
      <c r="F12" s="14"/>
      <c r="G12" s="14"/>
      <c r="H12" s="14"/>
      <c r="I12" s="14"/>
      <c r="J12" s="14"/>
      <c r="K12" s="19"/>
      <c r="L12" s="20"/>
      <c r="M12" s="20"/>
      <c r="N12" s="20"/>
      <c r="O12" s="6"/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15.5">
      <c r="A13" s="12"/>
      <c r="B13" s="21" t="s">
        <v>2</v>
      </c>
      <c r="C13" s="21"/>
      <c r="D13" s="21"/>
      <c r="E13" s="21"/>
      <c r="F13" s="11"/>
      <c r="G13" s="22">
        <v>15000000</v>
      </c>
      <c r="H13" s="23" t="s">
        <v>3</v>
      </c>
      <c r="I13" s="6"/>
      <c r="J13" s="6"/>
      <c r="K13" s="19"/>
      <c r="L13" s="20"/>
      <c r="M13" s="20"/>
      <c r="N13" s="20"/>
      <c r="O13" s="6"/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ht="15.5">
      <c r="A14" s="12"/>
      <c r="B14" s="21"/>
      <c r="C14" s="21"/>
      <c r="D14" s="21"/>
      <c r="E14" s="21"/>
      <c r="F14" s="24"/>
      <c r="G14" s="25"/>
      <c r="H14" s="23"/>
      <c r="I14" s="26"/>
      <c r="J14" s="6"/>
      <c r="K14" s="27">
        <v>5493111</v>
      </c>
      <c r="L14" s="20"/>
      <c r="M14" s="20"/>
      <c r="N14" s="20"/>
      <c r="O14" s="6"/>
      <c r="P14" s="6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ht="16" thickBot="1">
      <c r="A15" s="12"/>
      <c r="B15" s="21" t="s">
        <v>4</v>
      </c>
      <c r="C15" s="21"/>
      <c r="D15" s="21"/>
      <c r="E15" s="21"/>
      <c r="F15" s="28">
        <v>120</v>
      </c>
      <c r="G15" s="25"/>
      <c r="H15" s="23"/>
      <c r="I15" s="10"/>
      <c r="J15" s="8"/>
      <c r="K15" s="19"/>
      <c r="L15" s="20"/>
      <c r="M15" s="20"/>
      <c r="N15" s="20"/>
      <c r="O15" s="6"/>
      <c r="P15" s="6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ht="15.5">
      <c r="A16" s="12"/>
      <c r="B16" s="21" t="s">
        <v>5</v>
      </c>
      <c r="C16" s="21"/>
      <c r="D16" s="21"/>
      <c r="E16" s="21"/>
      <c r="F16" s="28">
        <v>24</v>
      </c>
      <c r="G16" s="4"/>
      <c r="H16" s="29" t="s">
        <v>6</v>
      </c>
      <c r="I16" s="30"/>
      <c r="J16" s="31" t="s">
        <v>7</v>
      </c>
      <c r="K16" s="32">
        <f>K18+K19+K20</f>
        <v>6916499.9437500006</v>
      </c>
      <c r="L16" s="5"/>
      <c r="M16" s="5"/>
      <c r="N16" s="6"/>
      <c r="O16" s="6"/>
      <c r="P16" s="6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ht="15.5">
      <c r="A17" s="12"/>
      <c r="B17" s="21" t="s">
        <v>8</v>
      </c>
      <c r="C17" s="21"/>
      <c r="D17" s="21"/>
      <c r="E17" s="21"/>
      <c r="F17" s="33">
        <v>96</v>
      </c>
      <c r="G17" s="23"/>
      <c r="H17" s="34" t="s">
        <v>9</v>
      </c>
      <c r="I17" s="35"/>
      <c r="J17" s="36"/>
      <c r="K17" s="37"/>
      <c r="L17" s="5"/>
      <c r="M17" s="5"/>
      <c r="N17" s="6"/>
      <c r="O17" s="6"/>
      <c r="P17" s="6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ht="15.5">
      <c r="A18" s="12"/>
      <c r="B18" s="21" t="s">
        <v>10</v>
      </c>
      <c r="C18" s="21"/>
      <c r="D18" s="21"/>
      <c r="E18" s="38">
        <v>5.9400000000000001E-2</v>
      </c>
      <c r="F18" s="38">
        <v>0.03</v>
      </c>
      <c r="G18" s="39">
        <f>E18+F18</f>
        <v>8.9400000000000007E-2</v>
      </c>
      <c r="H18" s="34" t="s">
        <v>11</v>
      </c>
      <c r="I18" s="35"/>
      <c r="J18" s="36" t="s">
        <v>7</v>
      </c>
      <c r="K18" s="37">
        <f>$H$24</f>
        <v>6916277.3437500009</v>
      </c>
      <c r="L18" s="5"/>
      <c r="M18" s="5"/>
      <c r="N18" s="6"/>
      <c r="O18" s="6"/>
      <c r="P18" s="6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ht="16" thickBot="1">
      <c r="A19" s="12"/>
      <c r="B19" s="21" t="s">
        <v>12</v>
      </c>
      <c r="C19" s="21"/>
      <c r="D19" s="21"/>
      <c r="E19" s="40">
        <v>222.6</v>
      </c>
      <c r="F19" s="24"/>
      <c r="G19" s="39"/>
      <c r="H19" s="41" t="s">
        <v>13</v>
      </c>
      <c r="I19" s="42"/>
      <c r="J19" s="43" t="s">
        <v>7</v>
      </c>
      <c r="K19" s="44">
        <f>E19+J24</f>
        <v>222.6</v>
      </c>
      <c r="L19" s="5"/>
      <c r="M19" s="5"/>
      <c r="N19" s="6"/>
      <c r="O19" s="6"/>
      <c r="P19" s="6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ht="14">
      <c r="A20" s="45"/>
      <c r="B20" s="21"/>
      <c r="C20" s="21"/>
      <c r="D20" s="21"/>
      <c r="E20" s="46"/>
      <c r="F20" s="39"/>
      <c r="G20" s="47"/>
      <c r="H20" s="48" t="s">
        <v>14</v>
      </c>
      <c r="I20" s="48"/>
      <c r="J20" s="49" t="s">
        <v>14</v>
      </c>
      <c r="K20" s="50"/>
      <c r="L20" s="51"/>
      <c r="M20" s="51"/>
      <c r="N20" s="50"/>
      <c r="O20" s="50"/>
      <c r="P20" s="52"/>
    </row>
    <row r="21" spans="1:256">
      <c r="A21" s="45"/>
      <c r="B21" s="53"/>
      <c r="C21" s="54"/>
      <c r="D21" s="47"/>
      <c r="E21" s="47"/>
      <c r="F21" s="47"/>
      <c r="G21" s="47"/>
      <c r="H21" s="55"/>
      <c r="I21" s="53"/>
      <c r="J21" s="53"/>
      <c r="K21" s="50"/>
      <c r="L21" s="51"/>
      <c r="M21" s="51"/>
      <c r="N21" s="50"/>
      <c r="O21" s="50"/>
      <c r="P21" s="50"/>
    </row>
    <row r="22" spans="1:256">
      <c r="B22" s="57" t="s">
        <v>15</v>
      </c>
      <c r="C22" s="58" t="s">
        <v>16</v>
      </c>
      <c r="D22" s="59" t="s">
        <v>17</v>
      </c>
      <c r="E22" s="59" t="s">
        <v>18</v>
      </c>
      <c r="F22" s="59" t="s">
        <v>19</v>
      </c>
      <c r="G22" s="60" t="s">
        <v>20</v>
      </c>
      <c r="H22" s="57" t="s">
        <v>21</v>
      </c>
      <c r="I22" s="61" t="s">
        <v>22</v>
      </c>
      <c r="J22" s="62" t="s">
        <v>23</v>
      </c>
      <c r="K22" s="63" t="s">
        <v>24</v>
      </c>
    </row>
    <row r="23" spans="1:256">
      <c r="B23" s="57" t="s">
        <v>25</v>
      </c>
      <c r="C23" s="65"/>
      <c r="D23" s="66"/>
      <c r="E23" s="66"/>
      <c r="F23" s="66"/>
      <c r="G23" s="60"/>
      <c r="H23" s="60" t="s">
        <v>26</v>
      </c>
      <c r="I23" s="67"/>
      <c r="J23" s="68"/>
      <c r="K23" s="69"/>
    </row>
    <row r="24" spans="1:256">
      <c r="B24" s="70" t="s">
        <v>27</v>
      </c>
      <c r="C24" s="71"/>
      <c r="D24" s="72"/>
      <c r="E24" s="73"/>
      <c r="F24" s="74">
        <f>SUM(F159:F398)</f>
        <v>15000000</v>
      </c>
      <c r="G24" s="74">
        <f>SUM(G159:G398)</f>
        <v>15000000</v>
      </c>
      <c r="H24" s="74">
        <f>SUM(H159:H398)</f>
        <v>6916277.3437500009</v>
      </c>
      <c r="I24" s="74" t="e">
        <f>SUM(#REF!)</f>
        <v>#REF!</v>
      </c>
      <c r="J24" s="74">
        <f>SUM(J119:J358)</f>
        <v>0</v>
      </c>
      <c r="K24" s="74">
        <f>G24+H24+J24</f>
        <v>21916277.34375</v>
      </c>
    </row>
    <row r="25" spans="1:256" hidden="1">
      <c r="A25"/>
      <c r="B25" s="75" t="s">
        <v>28</v>
      </c>
      <c r="C25" s="76">
        <f>G18</f>
        <v>8.9400000000000007E-2</v>
      </c>
      <c r="D25" s="77">
        <v>11</v>
      </c>
      <c r="E25" s="78">
        <f>F25</f>
        <v>0</v>
      </c>
      <c r="F25" s="79"/>
      <c r="G25" s="80"/>
      <c r="H25" s="81">
        <f t="shared" ref="H25:H88" si="0">C25*D25*E25/360</f>
        <v>0</v>
      </c>
      <c r="I25" s="81"/>
      <c r="J25" s="82"/>
      <c r="K25" s="82"/>
      <c r="M25" s="51"/>
    </row>
    <row r="26" spans="1:256" ht="13" hidden="1">
      <c r="A26"/>
      <c r="B26" s="75"/>
      <c r="C26" s="76">
        <f>G18</f>
        <v>8.9400000000000007E-2</v>
      </c>
      <c r="D26" s="83">
        <v>0</v>
      </c>
      <c r="E26" s="78">
        <f t="shared" ref="E26:E89" si="1">E25+F26-G25</f>
        <v>0</v>
      </c>
      <c r="F26" s="79"/>
      <c r="G26" s="80"/>
      <c r="H26" s="81">
        <f t="shared" si="0"/>
        <v>0</v>
      </c>
      <c r="I26" s="81"/>
      <c r="J26" s="82"/>
      <c r="K26" s="84"/>
      <c r="M26" s="51"/>
    </row>
    <row r="27" spans="1:256" ht="13" hidden="1">
      <c r="A27"/>
      <c r="B27" s="85" t="s">
        <v>29</v>
      </c>
      <c r="C27" s="86">
        <f>G18</f>
        <v>8.9400000000000007E-2</v>
      </c>
      <c r="D27" s="87">
        <v>30</v>
      </c>
      <c r="E27" s="78">
        <f t="shared" si="1"/>
        <v>0</v>
      </c>
      <c r="F27" s="79"/>
      <c r="G27" s="80"/>
      <c r="H27" s="79">
        <f t="shared" si="0"/>
        <v>0</v>
      </c>
      <c r="I27" s="79">
        <f>SUM(H25:H26)</f>
        <v>0</v>
      </c>
      <c r="J27" s="88"/>
      <c r="K27" s="89"/>
      <c r="M27" s="51"/>
    </row>
    <row r="28" spans="1:256" ht="13" hidden="1">
      <c r="A28"/>
      <c r="B28" s="85"/>
      <c r="C28" s="86">
        <f>C27</f>
        <v>8.9400000000000007E-2</v>
      </c>
      <c r="D28" s="87">
        <v>0</v>
      </c>
      <c r="E28" s="78">
        <f t="shared" si="1"/>
        <v>0</v>
      </c>
      <c r="F28" s="79"/>
      <c r="G28" s="80"/>
      <c r="H28" s="79">
        <f t="shared" si="0"/>
        <v>0</v>
      </c>
      <c r="I28" s="79"/>
      <c r="J28" s="88"/>
      <c r="K28" s="89"/>
      <c r="M28" s="51"/>
    </row>
    <row r="29" spans="1:256" ht="13" hidden="1">
      <c r="A29"/>
      <c r="B29" s="85" t="s">
        <v>30</v>
      </c>
      <c r="C29" s="90">
        <f t="shared" ref="C29:C49" si="2">C28</f>
        <v>8.9400000000000007E-2</v>
      </c>
      <c r="D29" s="91">
        <v>4</v>
      </c>
      <c r="E29" s="78">
        <f t="shared" si="1"/>
        <v>0</v>
      </c>
      <c r="F29" s="79"/>
      <c r="G29" s="80"/>
      <c r="H29" s="79">
        <f t="shared" si="0"/>
        <v>0</v>
      </c>
      <c r="I29" s="79"/>
      <c r="J29" s="88"/>
      <c r="K29" s="89"/>
      <c r="M29" s="51"/>
    </row>
    <row r="30" spans="1:256" ht="13" hidden="1">
      <c r="A30"/>
      <c r="B30" s="85"/>
      <c r="C30" s="90">
        <f t="shared" si="2"/>
        <v>8.9400000000000007E-2</v>
      </c>
      <c r="D30" s="87">
        <v>0</v>
      </c>
      <c r="E30" s="78">
        <f t="shared" si="1"/>
        <v>0</v>
      </c>
      <c r="F30" s="79"/>
      <c r="G30" s="80"/>
      <c r="H30" s="79">
        <f t="shared" si="0"/>
        <v>0</v>
      </c>
      <c r="I30" s="79"/>
      <c r="J30" s="88"/>
      <c r="K30" s="89"/>
      <c r="M30" s="51"/>
    </row>
    <row r="31" spans="1:256" hidden="1">
      <c r="A31"/>
      <c r="B31" s="85" t="s">
        <v>31</v>
      </c>
      <c r="C31" s="90">
        <f t="shared" si="2"/>
        <v>8.9400000000000007E-2</v>
      </c>
      <c r="D31" s="87">
        <v>31</v>
      </c>
      <c r="E31" s="78">
        <f t="shared" si="1"/>
        <v>0</v>
      </c>
      <c r="F31" s="79"/>
      <c r="G31" s="80"/>
      <c r="H31" s="79">
        <f t="shared" si="0"/>
        <v>0</v>
      </c>
      <c r="I31" s="79"/>
      <c r="J31" s="88"/>
      <c r="K31" s="88"/>
      <c r="M31" s="51"/>
    </row>
    <row r="32" spans="1:256" hidden="1">
      <c r="A32"/>
      <c r="B32" s="85"/>
      <c r="C32" s="90">
        <f t="shared" si="2"/>
        <v>8.9400000000000007E-2</v>
      </c>
      <c r="D32" s="87">
        <v>0</v>
      </c>
      <c r="E32" s="78">
        <f t="shared" si="1"/>
        <v>0</v>
      </c>
      <c r="F32" s="79"/>
      <c r="G32" s="80"/>
      <c r="H32" s="79">
        <f t="shared" si="0"/>
        <v>0</v>
      </c>
      <c r="I32" s="79"/>
      <c r="J32" s="88"/>
      <c r="K32" s="88"/>
      <c r="M32" s="51"/>
    </row>
    <row r="33" spans="1:13" ht="13" hidden="1">
      <c r="A33">
        <v>1</v>
      </c>
      <c r="B33" s="85" t="s">
        <v>32</v>
      </c>
      <c r="C33" s="90">
        <f t="shared" si="2"/>
        <v>8.9400000000000007E-2</v>
      </c>
      <c r="D33" s="87">
        <v>30</v>
      </c>
      <c r="E33" s="78">
        <f t="shared" si="1"/>
        <v>0</v>
      </c>
      <c r="F33" s="79"/>
      <c r="G33" s="80"/>
      <c r="H33" s="79">
        <f t="shared" si="0"/>
        <v>0</v>
      </c>
      <c r="I33" s="79">
        <f>SUM(H27:H32)</f>
        <v>0</v>
      </c>
      <c r="J33" s="88"/>
      <c r="K33" s="89">
        <f>SUM(G33:G54)</f>
        <v>0</v>
      </c>
      <c r="M33" s="51"/>
    </row>
    <row r="34" spans="1:13" ht="13" hidden="1">
      <c r="A34"/>
      <c r="B34" s="85"/>
      <c r="C34" s="90">
        <f t="shared" si="2"/>
        <v>8.9400000000000007E-2</v>
      </c>
      <c r="D34" s="87">
        <v>0</v>
      </c>
      <c r="E34" s="78">
        <f t="shared" si="1"/>
        <v>0</v>
      </c>
      <c r="F34" s="79"/>
      <c r="G34" s="80"/>
      <c r="H34" s="79">
        <f t="shared" si="0"/>
        <v>0</v>
      </c>
      <c r="I34" s="79"/>
      <c r="J34" s="88"/>
      <c r="K34" s="89"/>
      <c r="M34" s="51"/>
    </row>
    <row r="35" spans="1:13" ht="13" hidden="1">
      <c r="A35"/>
      <c r="B35" s="85" t="s">
        <v>33</v>
      </c>
      <c r="C35" s="90">
        <f t="shared" si="2"/>
        <v>8.9400000000000007E-2</v>
      </c>
      <c r="D35" s="87">
        <v>31</v>
      </c>
      <c r="E35" s="78">
        <f t="shared" si="1"/>
        <v>0</v>
      </c>
      <c r="F35" s="79"/>
      <c r="G35" s="80"/>
      <c r="H35" s="79">
        <f t="shared" si="0"/>
        <v>0</v>
      </c>
      <c r="I35" s="79"/>
      <c r="J35" s="88"/>
      <c r="K35" s="89"/>
      <c r="M35" s="51"/>
    </row>
    <row r="36" spans="1:13" hidden="1">
      <c r="A36"/>
      <c r="B36" s="85"/>
      <c r="C36" s="90">
        <f t="shared" si="2"/>
        <v>8.9400000000000007E-2</v>
      </c>
      <c r="D36" s="87">
        <v>0</v>
      </c>
      <c r="E36" s="78">
        <f t="shared" si="1"/>
        <v>0</v>
      </c>
      <c r="F36" s="79"/>
      <c r="G36" s="80"/>
      <c r="H36" s="79">
        <f t="shared" si="0"/>
        <v>0</v>
      </c>
      <c r="I36" s="79"/>
      <c r="J36" s="88"/>
      <c r="K36" s="88"/>
      <c r="M36" s="51"/>
    </row>
    <row r="37" spans="1:13" hidden="1">
      <c r="A37"/>
      <c r="B37" s="85" t="s">
        <v>34</v>
      </c>
      <c r="C37" s="90">
        <f t="shared" si="2"/>
        <v>8.9400000000000007E-2</v>
      </c>
      <c r="D37" s="87">
        <v>30</v>
      </c>
      <c r="E37" s="78">
        <f t="shared" si="1"/>
        <v>0</v>
      </c>
      <c r="F37" s="79"/>
      <c r="G37" s="80"/>
      <c r="H37" s="79">
        <f t="shared" si="0"/>
        <v>0</v>
      </c>
      <c r="I37" s="79"/>
      <c r="J37" s="88"/>
      <c r="K37" s="88"/>
      <c r="M37" s="51"/>
    </row>
    <row r="38" spans="1:13" hidden="1">
      <c r="A38"/>
      <c r="B38" s="85"/>
      <c r="C38" s="90">
        <f t="shared" si="2"/>
        <v>8.9400000000000007E-2</v>
      </c>
      <c r="D38" s="87">
        <v>0</v>
      </c>
      <c r="E38" s="78">
        <f t="shared" si="1"/>
        <v>0</v>
      </c>
      <c r="F38" s="79"/>
      <c r="G38" s="80"/>
      <c r="H38" s="79">
        <f t="shared" si="0"/>
        <v>0</v>
      </c>
      <c r="I38" s="79"/>
      <c r="J38" s="88"/>
      <c r="K38" s="88"/>
      <c r="M38" s="51"/>
    </row>
    <row r="39" spans="1:13" hidden="1">
      <c r="A39"/>
      <c r="B39" s="85" t="s">
        <v>35</v>
      </c>
      <c r="C39" s="90">
        <f t="shared" si="2"/>
        <v>8.9400000000000007E-2</v>
      </c>
      <c r="D39" s="87">
        <v>13</v>
      </c>
      <c r="E39" s="78">
        <f t="shared" si="1"/>
        <v>0</v>
      </c>
      <c r="F39" s="79"/>
      <c r="G39" s="80"/>
      <c r="H39" s="79">
        <f t="shared" si="0"/>
        <v>0</v>
      </c>
      <c r="I39" s="79">
        <f>SUM(H33:H38)</f>
        <v>0</v>
      </c>
      <c r="J39" s="88"/>
      <c r="K39" s="88"/>
      <c r="M39" s="51"/>
    </row>
    <row r="40" spans="1:13" hidden="1">
      <c r="A40"/>
      <c r="B40" s="85"/>
      <c r="C40" s="90">
        <f t="shared" si="2"/>
        <v>8.9400000000000007E-2</v>
      </c>
      <c r="D40" s="87">
        <v>0</v>
      </c>
      <c r="E40" s="78">
        <f t="shared" si="1"/>
        <v>0</v>
      </c>
      <c r="F40" s="79"/>
      <c r="G40" s="80"/>
      <c r="H40" s="79">
        <f t="shared" si="0"/>
        <v>0</v>
      </c>
      <c r="I40" s="79"/>
      <c r="J40" s="88"/>
      <c r="K40" s="88"/>
      <c r="M40" s="51"/>
    </row>
    <row r="41" spans="1:13" hidden="1">
      <c r="A41">
        <v>1</v>
      </c>
      <c r="B41" s="85" t="s">
        <v>36</v>
      </c>
      <c r="C41" s="90">
        <f t="shared" si="2"/>
        <v>8.9400000000000007E-2</v>
      </c>
      <c r="D41" s="87">
        <v>5</v>
      </c>
      <c r="E41" s="78">
        <f t="shared" si="1"/>
        <v>0</v>
      </c>
      <c r="F41" s="79"/>
      <c r="G41" s="80"/>
      <c r="H41" s="79">
        <f t="shared" si="0"/>
        <v>0</v>
      </c>
      <c r="I41" s="79"/>
      <c r="J41" s="88"/>
      <c r="K41" s="88"/>
      <c r="M41" s="51"/>
    </row>
    <row r="42" spans="1:13" hidden="1">
      <c r="A42"/>
      <c r="B42" s="85"/>
      <c r="C42" s="90">
        <f t="shared" si="2"/>
        <v>8.9400000000000007E-2</v>
      </c>
      <c r="D42" s="87">
        <v>0</v>
      </c>
      <c r="E42" s="78">
        <f t="shared" si="1"/>
        <v>0</v>
      </c>
      <c r="F42" s="79"/>
      <c r="G42" s="80"/>
      <c r="H42" s="79">
        <f t="shared" si="0"/>
        <v>0</v>
      </c>
      <c r="I42" s="79"/>
      <c r="J42" s="88"/>
      <c r="K42" s="88">
        <f>SUM(G41:G50)</f>
        <v>0</v>
      </c>
      <c r="M42" s="51"/>
    </row>
    <row r="43" spans="1:13" hidden="1">
      <c r="A43"/>
      <c r="B43" s="85" t="s">
        <v>37</v>
      </c>
      <c r="C43" s="90">
        <f t="shared" si="2"/>
        <v>8.9400000000000007E-2</v>
      </c>
      <c r="D43" s="87">
        <v>24</v>
      </c>
      <c r="E43" s="78">
        <f t="shared" si="1"/>
        <v>0</v>
      </c>
      <c r="F43" s="79"/>
      <c r="G43" s="80"/>
      <c r="H43" s="79">
        <f t="shared" si="0"/>
        <v>0</v>
      </c>
      <c r="I43" s="79"/>
      <c r="J43" s="88"/>
      <c r="K43" s="88"/>
      <c r="M43" s="51"/>
    </row>
    <row r="44" spans="1:13" hidden="1">
      <c r="A44"/>
      <c r="B44" s="85"/>
      <c r="C44" s="90">
        <f t="shared" si="2"/>
        <v>8.9400000000000007E-2</v>
      </c>
      <c r="D44" s="87">
        <v>0</v>
      </c>
      <c r="E44" s="78">
        <f t="shared" si="1"/>
        <v>0</v>
      </c>
      <c r="F44" s="79"/>
      <c r="G44" s="80"/>
      <c r="H44" s="79">
        <f t="shared" si="0"/>
        <v>0</v>
      </c>
      <c r="I44" s="79"/>
      <c r="J44" s="88"/>
      <c r="K44" s="88"/>
      <c r="M44" s="51"/>
    </row>
    <row r="45" spans="1:13" hidden="1">
      <c r="A45"/>
      <c r="B45" s="85" t="s">
        <v>38</v>
      </c>
      <c r="C45" s="90">
        <f t="shared" si="2"/>
        <v>8.9400000000000007E-2</v>
      </c>
      <c r="D45" s="87">
        <v>31</v>
      </c>
      <c r="E45" s="78">
        <f t="shared" si="1"/>
        <v>0</v>
      </c>
      <c r="F45" s="79"/>
      <c r="G45" s="80"/>
      <c r="H45" s="79">
        <f t="shared" si="0"/>
        <v>0</v>
      </c>
      <c r="I45" s="79">
        <f>SUM(H39:H44)</f>
        <v>0</v>
      </c>
      <c r="J45" s="88"/>
      <c r="K45" s="88"/>
      <c r="M45" s="51"/>
    </row>
    <row r="46" spans="1:13" hidden="1">
      <c r="A46"/>
      <c r="B46" s="85"/>
      <c r="C46" s="90">
        <f t="shared" si="2"/>
        <v>8.9400000000000007E-2</v>
      </c>
      <c r="D46" s="87">
        <v>0</v>
      </c>
      <c r="E46" s="78">
        <f t="shared" si="1"/>
        <v>0</v>
      </c>
      <c r="F46" s="79"/>
      <c r="G46" s="80"/>
      <c r="H46" s="79">
        <f t="shared" si="0"/>
        <v>0</v>
      </c>
      <c r="I46" s="79"/>
      <c r="J46" s="88"/>
      <c r="K46" s="88"/>
      <c r="M46" s="51"/>
    </row>
    <row r="47" spans="1:13" hidden="1">
      <c r="A47">
        <v>1</v>
      </c>
      <c r="B47" s="85" t="s">
        <v>39</v>
      </c>
      <c r="C47" s="90">
        <f t="shared" si="2"/>
        <v>8.9400000000000007E-2</v>
      </c>
      <c r="D47" s="87">
        <v>2</v>
      </c>
      <c r="E47" s="78">
        <f t="shared" si="1"/>
        <v>0</v>
      </c>
      <c r="F47" s="79"/>
      <c r="G47" s="80"/>
      <c r="H47" s="79">
        <f t="shared" si="0"/>
        <v>0</v>
      </c>
      <c r="I47" s="79"/>
      <c r="J47" s="88"/>
      <c r="K47" s="88">
        <f>SUM(G47:G50)</f>
        <v>0</v>
      </c>
      <c r="M47" s="51"/>
    </row>
    <row r="48" spans="1:13" hidden="1">
      <c r="A48"/>
      <c r="B48" s="85"/>
      <c r="C48" s="90">
        <f t="shared" si="2"/>
        <v>8.9400000000000007E-2</v>
      </c>
      <c r="D48" s="87">
        <v>0</v>
      </c>
      <c r="E48" s="78">
        <f t="shared" si="1"/>
        <v>0</v>
      </c>
      <c r="F48" s="79"/>
      <c r="G48" s="80"/>
      <c r="H48" s="79">
        <f t="shared" si="0"/>
        <v>0</v>
      </c>
      <c r="I48" s="79"/>
      <c r="J48" s="88"/>
      <c r="K48" s="88">
        <f>SUM(H47:H50)</f>
        <v>0</v>
      </c>
      <c r="M48" s="51"/>
    </row>
    <row r="49" spans="1:13" hidden="1">
      <c r="A49">
        <v>1</v>
      </c>
      <c r="B49" s="75" t="s">
        <v>40</v>
      </c>
      <c r="C49" s="76">
        <f t="shared" si="2"/>
        <v>8.9400000000000007E-2</v>
      </c>
      <c r="D49" s="77">
        <v>26</v>
      </c>
      <c r="E49" s="78">
        <f t="shared" si="1"/>
        <v>0</v>
      </c>
      <c r="F49" s="79"/>
      <c r="G49" s="80"/>
      <c r="H49" s="81">
        <f t="shared" si="0"/>
        <v>0</v>
      </c>
      <c r="I49" s="81"/>
      <c r="J49" s="82"/>
      <c r="K49" s="82"/>
      <c r="L49" s="64">
        <f>SUM(G27:G49)</f>
        <v>0</v>
      </c>
      <c r="M49" s="64">
        <f>SUM(H27:H49)</f>
        <v>0</v>
      </c>
    </row>
    <row r="50" spans="1:13" ht="13" hidden="1">
      <c r="A50"/>
      <c r="B50" s="75"/>
      <c r="C50" s="76">
        <f>C25</f>
        <v>8.9400000000000007E-2</v>
      </c>
      <c r="D50" s="83">
        <v>0</v>
      </c>
      <c r="E50" s="78">
        <f t="shared" si="1"/>
        <v>0</v>
      </c>
      <c r="F50" s="79"/>
      <c r="G50" s="80"/>
      <c r="H50" s="81">
        <f t="shared" si="0"/>
        <v>0</v>
      </c>
      <c r="I50" s="81"/>
      <c r="J50" s="82"/>
      <c r="K50" s="84">
        <f>SUM(K47:K49)</f>
        <v>0</v>
      </c>
      <c r="M50" s="51"/>
    </row>
    <row r="51" spans="1:13" ht="13" hidden="1">
      <c r="A51"/>
      <c r="B51" s="85" t="s">
        <v>29</v>
      </c>
      <c r="C51" s="90">
        <f t="shared" ref="C51:C73" si="3">C50</f>
        <v>8.9400000000000007E-2</v>
      </c>
      <c r="D51" s="87">
        <v>8</v>
      </c>
      <c r="E51" s="78">
        <f t="shared" si="1"/>
        <v>0</v>
      </c>
      <c r="F51" s="79"/>
      <c r="G51" s="78"/>
      <c r="H51" s="79">
        <f t="shared" si="0"/>
        <v>0</v>
      </c>
      <c r="I51" s="79">
        <f>SUM(H45:H50)</f>
        <v>0</v>
      </c>
      <c r="J51" s="88"/>
      <c r="K51" s="89">
        <f>SUM(G51:G74)</f>
        <v>0</v>
      </c>
      <c r="M51" s="51"/>
    </row>
    <row r="52" spans="1:13" ht="13" hidden="1">
      <c r="A52"/>
      <c r="B52" s="85"/>
      <c r="C52" s="90">
        <f t="shared" si="3"/>
        <v>8.9400000000000007E-2</v>
      </c>
      <c r="D52" s="87">
        <v>0</v>
      </c>
      <c r="E52" s="78">
        <f t="shared" si="1"/>
        <v>0</v>
      </c>
      <c r="F52" s="79"/>
      <c r="G52" s="78"/>
      <c r="H52" s="79">
        <f t="shared" si="0"/>
        <v>0</v>
      </c>
      <c r="I52" s="79"/>
      <c r="J52" s="88"/>
      <c r="K52" s="89"/>
      <c r="M52" s="51"/>
    </row>
    <row r="53" spans="1:13" ht="13" hidden="1">
      <c r="A53"/>
      <c r="B53" s="85" t="s">
        <v>30</v>
      </c>
      <c r="C53" s="90">
        <f t="shared" si="3"/>
        <v>8.9400000000000007E-2</v>
      </c>
      <c r="D53" s="91">
        <v>28</v>
      </c>
      <c r="E53" s="78">
        <f t="shared" si="1"/>
        <v>0</v>
      </c>
      <c r="F53" s="79"/>
      <c r="G53" s="80"/>
      <c r="H53" s="79">
        <f t="shared" si="0"/>
        <v>0</v>
      </c>
      <c r="I53" s="79"/>
      <c r="J53" s="88"/>
      <c r="K53" s="89"/>
      <c r="M53" s="51"/>
    </row>
    <row r="54" spans="1:13" hidden="1">
      <c r="A54"/>
      <c r="B54" s="85"/>
      <c r="C54" s="90">
        <f t="shared" si="3"/>
        <v>8.9400000000000007E-2</v>
      </c>
      <c r="D54" s="87">
        <v>0</v>
      </c>
      <c r="E54" s="78">
        <f t="shared" si="1"/>
        <v>0</v>
      </c>
      <c r="F54" s="79"/>
      <c r="G54" s="80"/>
      <c r="H54" s="79">
        <f t="shared" si="0"/>
        <v>0</v>
      </c>
      <c r="I54" s="79"/>
      <c r="J54" s="88"/>
      <c r="K54" s="88"/>
      <c r="M54" s="51"/>
    </row>
    <row r="55" spans="1:13" hidden="1">
      <c r="A55"/>
      <c r="B55" s="85" t="s">
        <v>31</v>
      </c>
      <c r="C55" s="90">
        <f t="shared" si="3"/>
        <v>8.9400000000000007E-2</v>
      </c>
      <c r="D55" s="87">
        <v>4</v>
      </c>
      <c r="E55" s="78">
        <f t="shared" si="1"/>
        <v>0</v>
      </c>
      <c r="F55" s="79"/>
      <c r="G55" s="80"/>
      <c r="H55" s="79">
        <f t="shared" si="0"/>
        <v>0</v>
      </c>
      <c r="I55" s="79"/>
      <c r="J55" s="88"/>
      <c r="K55" s="88"/>
      <c r="M55" s="51"/>
    </row>
    <row r="56" spans="1:13" hidden="1">
      <c r="A56"/>
      <c r="B56" s="85"/>
      <c r="C56" s="90">
        <f t="shared" si="3"/>
        <v>8.9400000000000007E-2</v>
      </c>
      <c r="D56" s="87">
        <v>0</v>
      </c>
      <c r="E56" s="78">
        <f t="shared" si="1"/>
        <v>0</v>
      </c>
      <c r="F56" s="79"/>
      <c r="G56" s="80"/>
      <c r="H56" s="79">
        <f t="shared" si="0"/>
        <v>0</v>
      </c>
      <c r="I56" s="79"/>
      <c r="J56" s="88"/>
      <c r="K56" s="88"/>
      <c r="M56" s="51"/>
    </row>
    <row r="57" spans="1:13" hidden="1">
      <c r="A57"/>
      <c r="B57" s="85" t="s">
        <v>32</v>
      </c>
      <c r="C57" s="90">
        <f t="shared" si="3"/>
        <v>8.9400000000000007E-2</v>
      </c>
      <c r="D57" s="87">
        <v>30</v>
      </c>
      <c r="E57" s="78">
        <f t="shared" si="1"/>
        <v>0</v>
      </c>
      <c r="F57" s="79"/>
      <c r="G57" s="80"/>
      <c r="H57" s="79">
        <f t="shared" si="0"/>
        <v>0</v>
      </c>
      <c r="I57" s="79">
        <f>SUM(H51:H56)</f>
        <v>0</v>
      </c>
      <c r="J57" s="88"/>
      <c r="K57" s="88"/>
      <c r="M57" s="51"/>
    </row>
    <row r="58" spans="1:13" hidden="1">
      <c r="A58"/>
      <c r="B58" s="85"/>
      <c r="C58" s="90">
        <f t="shared" si="3"/>
        <v>8.9400000000000007E-2</v>
      </c>
      <c r="D58" s="87">
        <v>0</v>
      </c>
      <c r="E58" s="78">
        <f t="shared" si="1"/>
        <v>0</v>
      </c>
      <c r="F58" s="79"/>
      <c r="G58" s="80"/>
      <c r="H58" s="79">
        <f t="shared" si="0"/>
        <v>0</v>
      </c>
      <c r="I58" s="79"/>
      <c r="J58" s="88"/>
      <c r="K58" s="88"/>
      <c r="M58" s="51"/>
    </row>
    <row r="59" spans="1:13" hidden="1">
      <c r="A59"/>
      <c r="B59" s="85" t="s">
        <v>33</v>
      </c>
      <c r="C59" s="90">
        <f t="shared" si="3"/>
        <v>8.9400000000000007E-2</v>
      </c>
      <c r="D59" s="87">
        <v>31</v>
      </c>
      <c r="E59" s="78">
        <f t="shared" si="1"/>
        <v>0</v>
      </c>
      <c r="F59" s="79"/>
      <c r="G59" s="80"/>
      <c r="H59" s="79">
        <f t="shared" si="0"/>
        <v>0</v>
      </c>
      <c r="I59" s="79"/>
      <c r="J59" s="88"/>
      <c r="K59" s="88"/>
      <c r="M59" s="51"/>
    </row>
    <row r="60" spans="1:13" hidden="1">
      <c r="A60"/>
      <c r="B60" s="85"/>
      <c r="C60" s="90">
        <f t="shared" si="3"/>
        <v>8.9400000000000007E-2</v>
      </c>
      <c r="D60" s="87">
        <v>0</v>
      </c>
      <c r="E60" s="78">
        <f t="shared" si="1"/>
        <v>0</v>
      </c>
      <c r="F60" s="79"/>
      <c r="G60" s="80"/>
      <c r="H60" s="79">
        <f t="shared" si="0"/>
        <v>0</v>
      </c>
      <c r="I60" s="79"/>
      <c r="J60" s="88"/>
      <c r="K60" s="88"/>
      <c r="M60" s="51"/>
    </row>
    <row r="61" spans="1:13" hidden="1">
      <c r="A61"/>
      <c r="B61" s="85" t="s">
        <v>34</v>
      </c>
      <c r="C61" s="90">
        <f t="shared" si="3"/>
        <v>8.9400000000000007E-2</v>
      </c>
      <c r="D61" s="87">
        <v>25</v>
      </c>
      <c r="E61" s="78">
        <f t="shared" si="1"/>
        <v>0</v>
      </c>
      <c r="F61" s="79"/>
      <c r="G61" s="80"/>
      <c r="H61" s="79">
        <f t="shared" si="0"/>
        <v>0</v>
      </c>
      <c r="I61" s="79"/>
      <c r="J61" s="88"/>
      <c r="K61" s="88">
        <f>SUM(G61:G74)</f>
        <v>0</v>
      </c>
      <c r="M61" s="51"/>
    </row>
    <row r="62" spans="1:13" hidden="1">
      <c r="A62"/>
      <c r="B62" s="85"/>
      <c r="C62" s="90">
        <f t="shared" si="3"/>
        <v>8.9400000000000007E-2</v>
      </c>
      <c r="D62" s="87">
        <v>0</v>
      </c>
      <c r="E62" s="78">
        <f t="shared" si="1"/>
        <v>0</v>
      </c>
      <c r="F62" s="79"/>
      <c r="G62" s="80"/>
      <c r="H62" s="79">
        <f t="shared" si="0"/>
        <v>0</v>
      </c>
      <c r="I62" s="79"/>
      <c r="J62" s="88"/>
      <c r="K62" s="88"/>
      <c r="M62" s="51"/>
    </row>
    <row r="63" spans="1:13" hidden="1">
      <c r="A63"/>
      <c r="B63" s="85" t="s">
        <v>35</v>
      </c>
      <c r="C63" s="90">
        <f t="shared" si="3"/>
        <v>8.9400000000000007E-2</v>
      </c>
      <c r="D63" s="87">
        <v>21</v>
      </c>
      <c r="E63" s="78">
        <f t="shared" si="1"/>
        <v>0</v>
      </c>
      <c r="F63" s="79"/>
      <c r="G63" s="80"/>
      <c r="H63" s="79">
        <f t="shared" si="0"/>
        <v>0</v>
      </c>
      <c r="I63" s="79">
        <f>SUM(H57:H62)</f>
        <v>0</v>
      </c>
      <c r="J63" s="88"/>
      <c r="K63" s="88">
        <f>SUM(G63:G74)</f>
        <v>0</v>
      </c>
      <c r="M63" s="51"/>
    </row>
    <row r="64" spans="1:13" hidden="1">
      <c r="A64"/>
      <c r="B64" s="85"/>
      <c r="C64" s="90">
        <f t="shared" si="3"/>
        <v>8.9400000000000007E-2</v>
      </c>
      <c r="D64" s="87">
        <v>0</v>
      </c>
      <c r="E64" s="78">
        <f t="shared" si="1"/>
        <v>0</v>
      </c>
      <c r="F64" s="79"/>
      <c r="G64" s="80"/>
      <c r="H64" s="79">
        <f t="shared" si="0"/>
        <v>0</v>
      </c>
      <c r="I64" s="79"/>
      <c r="J64" s="88"/>
      <c r="K64" s="88"/>
      <c r="M64" s="51"/>
    </row>
    <row r="65" spans="1:13" hidden="1">
      <c r="A65"/>
      <c r="B65" s="85" t="s">
        <v>36</v>
      </c>
      <c r="C65" s="90">
        <f t="shared" si="3"/>
        <v>8.9400000000000007E-2</v>
      </c>
      <c r="D65" s="87">
        <v>31</v>
      </c>
      <c r="E65" s="78">
        <f t="shared" si="1"/>
        <v>0</v>
      </c>
      <c r="F65" s="79"/>
      <c r="G65" s="80"/>
      <c r="H65" s="79">
        <f t="shared" si="0"/>
        <v>0</v>
      </c>
      <c r="I65" s="79"/>
      <c r="J65" s="88"/>
      <c r="K65" s="88"/>
      <c r="M65" s="51"/>
    </row>
    <row r="66" spans="1:13" hidden="1">
      <c r="A66"/>
      <c r="B66" s="85"/>
      <c r="C66" s="90">
        <f t="shared" si="3"/>
        <v>8.9400000000000007E-2</v>
      </c>
      <c r="D66" s="87">
        <v>0</v>
      </c>
      <c r="E66" s="78">
        <f t="shared" si="1"/>
        <v>0</v>
      </c>
      <c r="F66" s="79"/>
      <c r="G66" s="80"/>
      <c r="H66" s="79">
        <f t="shared" si="0"/>
        <v>0</v>
      </c>
      <c r="I66" s="79"/>
      <c r="J66" s="88"/>
      <c r="K66" s="88"/>
      <c r="M66" s="51"/>
    </row>
    <row r="67" spans="1:13" hidden="1">
      <c r="A67"/>
      <c r="B67" s="85" t="s">
        <v>37</v>
      </c>
      <c r="C67" s="90">
        <f t="shared" si="3"/>
        <v>8.9400000000000007E-2</v>
      </c>
      <c r="D67" s="87">
        <v>5</v>
      </c>
      <c r="E67" s="78">
        <f t="shared" si="1"/>
        <v>0</v>
      </c>
      <c r="F67" s="79"/>
      <c r="G67" s="80"/>
      <c r="H67" s="79">
        <f t="shared" si="0"/>
        <v>0</v>
      </c>
      <c r="I67" s="79"/>
      <c r="J67" s="88"/>
      <c r="K67" s="88">
        <f>SUM(G67:G74)</f>
        <v>0</v>
      </c>
      <c r="M67" s="51"/>
    </row>
    <row r="68" spans="1:13" hidden="1">
      <c r="A68"/>
      <c r="B68" s="85"/>
      <c r="C68" s="90">
        <f t="shared" si="3"/>
        <v>8.9400000000000007E-2</v>
      </c>
      <c r="D68" s="87">
        <v>0</v>
      </c>
      <c r="E68" s="78">
        <f t="shared" si="1"/>
        <v>0</v>
      </c>
      <c r="F68" s="79"/>
      <c r="G68" s="80"/>
      <c r="H68" s="79">
        <f t="shared" si="0"/>
        <v>0</v>
      </c>
      <c r="I68" s="79"/>
      <c r="J68" s="88"/>
      <c r="K68" s="88"/>
      <c r="M68" s="51"/>
    </row>
    <row r="69" spans="1:13" hidden="1">
      <c r="A69"/>
      <c r="B69" s="85" t="s">
        <v>38</v>
      </c>
      <c r="C69" s="90">
        <f t="shared" si="3"/>
        <v>8.9400000000000007E-2</v>
      </c>
      <c r="D69" s="87">
        <v>8</v>
      </c>
      <c r="E69" s="78">
        <f t="shared" si="1"/>
        <v>0</v>
      </c>
      <c r="F69" s="79"/>
      <c r="G69" s="80"/>
      <c r="H69" s="79">
        <f t="shared" si="0"/>
        <v>0</v>
      </c>
      <c r="I69" s="79">
        <f>SUM(H63:H68)</f>
        <v>0</v>
      </c>
      <c r="J69" s="88"/>
      <c r="K69" s="88">
        <f>SUM(H69:H74)</f>
        <v>0</v>
      </c>
      <c r="M69" s="51"/>
    </row>
    <row r="70" spans="1:13" hidden="1">
      <c r="A70"/>
      <c r="B70" s="85"/>
      <c r="C70" s="90">
        <f t="shared" si="3"/>
        <v>8.9400000000000007E-2</v>
      </c>
      <c r="D70" s="87">
        <v>0</v>
      </c>
      <c r="E70" s="78">
        <f t="shared" si="1"/>
        <v>0</v>
      </c>
      <c r="F70" s="79"/>
      <c r="G70" s="80"/>
      <c r="H70" s="79">
        <f t="shared" si="0"/>
        <v>0</v>
      </c>
      <c r="I70" s="79"/>
      <c r="J70" s="88"/>
      <c r="K70" s="88"/>
      <c r="M70" s="51"/>
    </row>
    <row r="71" spans="1:13" hidden="1">
      <c r="A71"/>
      <c r="B71" s="85" t="s">
        <v>39</v>
      </c>
      <c r="C71" s="90">
        <f t="shared" si="3"/>
        <v>8.9400000000000007E-2</v>
      </c>
      <c r="D71" s="87">
        <v>30</v>
      </c>
      <c r="E71" s="78">
        <f t="shared" si="1"/>
        <v>0</v>
      </c>
      <c r="F71" s="79"/>
      <c r="G71" s="80"/>
      <c r="H71" s="79">
        <f t="shared" si="0"/>
        <v>0</v>
      </c>
      <c r="I71" s="79"/>
      <c r="J71" s="88"/>
      <c r="K71" s="88"/>
      <c r="M71" s="51"/>
    </row>
    <row r="72" spans="1:13" hidden="1">
      <c r="A72"/>
      <c r="B72" s="85"/>
      <c r="C72" s="90">
        <f t="shared" si="3"/>
        <v>8.9400000000000007E-2</v>
      </c>
      <c r="D72" s="87">
        <v>0</v>
      </c>
      <c r="E72" s="78">
        <f t="shared" si="1"/>
        <v>0</v>
      </c>
      <c r="F72" s="79"/>
      <c r="G72" s="80"/>
      <c r="H72" s="79">
        <f t="shared" si="0"/>
        <v>0</v>
      </c>
      <c r="I72" s="79"/>
      <c r="J72" s="88"/>
      <c r="K72" s="88"/>
      <c r="M72" s="51"/>
    </row>
    <row r="73" spans="1:13" hidden="1">
      <c r="A73"/>
      <c r="B73" s="75" t="s">
        <v>41</v>
      </c>
      <c r="C73" s="76">
        <f t="shared" si="3"/>
        <v>8.9400000000000007E-2</v>
      </c>
      <c r="D73" s="77">
        <v>31</v>
      </c>
      <c r="E73" s="78">
        <f t="shared" si="1"/>
        <v>0</v>
      </c>
      <c r="F73" s="79"/>
      <c r="G73" s="80"/>
      <c r="H73" s="81">
        <f t="shared" si="0"/>
        <v>0</v>
      </c>
      <c r="I73" s="81"/>
      <c r="J73" s="82"/>
      <c r="K73" s="82"/>
      <c r="L73" s="64">
        <f>SUM(G51:G73)</f>
        <v>0</v>
      </c>
      <c r="M73" s="51">
        <f>SUM(H51:H73)</f>
        <v>0</v>
      </c>
    </row>
    <row r="74" spans="1:13" ht="13" hidden="1">
      <c r="A74"/>
      <c r="B74" s="75"/>
      <c r="C74" s="76">
        <f>C49</f>
        <v>8.9400000000000007E-2</v>
      </c>
      <c r="D74" s="83">
        <v>0</v>
      </c>
      <c r="E74" s="78">
        <f t="shared" si="1"/>
        <v>0</v>
      </c>
      <c r="F74" s="79"/>
      <c r="G74" s="80"/>
      <c r="H74" s="81">
        <f t="shared" si="0"/>
        <v>0</v>
      </c>
      <c r="I74" s="81"/>
      <c r="J74" s="82"/>
      <c r="K74" s="84">
        <f>SUM(K67:K73)</f>
        <v>0</v>
      </c>
      <c r="M74" s="51"/>
    </row>
    <row r="75" spans="1:13" ht="13" hidden="1">
      <c r="A75"/>
      <c r="B75" s="85" t="s">
        <v>29</v>
      </c>
      <c r="C75" s="90">
        <f t="shared" ref="C75:C97" si="4">C74</f>
        <v>8.9400000000000007E-2</v>
      </c>
      <c r="D75" s="87">
        <v>31</v>
      </c>
      <c r="E75" s="78">
        <f t="shared" si="1"/>
        <v>0</v>
      </c>
      <c r="F75" s="79"/>
      <c r="G75" s="92"/>
      <c r="H75" s="79">
        <f t="shared" si="0"/>
        <v>0</v>
      </c>
      <c r="I75" s="79">
        <f>SUM(H69:H74)</f>
        <v>0</v>
      </c>
      <c r="J75" s="88"/>
      <c r="K75" s="89">
        <f>SUM(G75:G98)</f>
        <v>0</v>
      </c>
      <c r="M75" s="51"/>
    </row>
    <row r="76" spans="1:13" ht="13" hidden="1">
      <c r="A76"/>
      <c r="B76" s="85"/>
      <c r="C76" s="90">
        <f t="shared" si="4"/>
        <v>8.9400000000000007E-2</v>
      </c>
      <c r="D76" s="87">
        <v>0</v>
      </c>
      <c r="E76" s="78">
        <f t="shared" si="1"/>
        <v>0</v>
      </c>
      <c r="F76" s="79"/>
      <c r="G76" s="80"/>
      <c r="H76" s="79">
        <f t="shared" si="0"/>
        <v>0</v>
      </c>
      <c r="I76" s="79"/>
      <c r="J76" s="88"/>
      <c r="K76" s="89"/>
      <c r="M76" s="51"/>
    </row>
    <row r="77" spans="1:13" ht="13" hidden="1">
      <c r="A77"/>
      <c r="B77" s="85" t="s">
        <v>30</v>
      </c>
      <c r="C77" s="90">
        <f t="shared" si="4"/>
        <v>8.9400000000000007E-2</v>
      </c>
      <c r="D77" s="91">
        <v>5</v>
      </c>
      <c r="E77" s="78">
        <f t="shared" si="1"/>
        <v>0</v>
      </c>
      <c r="F77" s="79"/>
      <c r="G77" s="80"/>
      <c r="H77" s="79">
        <f t="shared" si="0"/>
        <v>0</v>
      </c>
      <c r="I77" s="79"/>
      <c r="J77" s="88"/>
      <c r="K77" s="89">
        <f>SUM(G77:G98)</f>
        <v>0</v>
      </c>
      <c r="M77" s="51"/>
    </row>
    <row r="78" spans="1:13" hidden="1">
      <c r="A78"/>
      <c r="B78" s="85"/>
      <c r="C78" s="90">
        <f t="shared" si="4"/>
        <v>8.9400000000000007E-2</v>
      </c>
      <c r="D78" s="87">
        <v>0</v>
      </c>
      <c r="E78" s="78">
        <f t="shared" si="1"/>
        <v>0</v>
      </c>
      <c r="F78" s="79"/>
      <c r="G78" s="80"/>
      <c r="H78" s="79">
        <f t="shared" si="0"/>
        <v>0</v>
      </c>
      <c r="I78" s="79"/>
      <c r="J78" s="88"/>
      <c r="K78" s="88">
        <v>0</v>
      </c>
      <c r="M78" s="51"/>
    </row>
    <row r="79" spans="1:13" hidden="1">
      <c r="A79"/>
      <c r="B79" s="85" t="s">
        <v>31</v>
      </c>
      <c r="C79" s="90">
        <f t="shared" si="4"/>
        <v>8.9400000000000007E-2</v>
      </c>
      <c r="D79" s="87">
        <v>15</v>
      </c>
      <c r="E79" s="78">
        <f t="shared" si="1"/>
        <v>0</v>
      </c>
      <c r="F79" s="79"/>
      <c r="G79" s="80"/>
      <c r="H79" s="79">
        <f t="shared" si="0"/>
        <v>0</v>
      </c>
      <c r="I79" s="79"/>
      <c r="J79" s="88"/>
      <c r="K79" s="88">
        <f>SUM(G79:G98)</f>
        <v>0</v>
      </c>
      <c r="M79" s="51"/>
    </row>
    <row r="80" spans="1:13" hidden="1">
      <c r="A80"/>
      <c r="B80" s="85"/>
      <c r="C80" s="90">
        <f t="shared" si="4"/>
        <v>8.9400000000000007E-2</v>
      </c>
      <c r="D80" s="87">
        <v>0</v>
      </c>
      <c r="E80" s="78">
        <f t="shared" si="1"/>
        <v>0</v>
      </c>
      <c r="F80" s="79"/>
      <c r="G80" s="80"/>
      <c r="H80" s="79">
        <f t="shared" si="0"/>
        <v>0</v>
      </c>
      <c r="I80" s="79"/>
      <c r="J80" s="88"/>
      <c r="K80" s="88"/>
      <c r="M80" s="51"/>
    </row>
    <row r="81" spans="1:13" hidden="1">
      <c r="A81"/>
      <c r="B81" s="85" t="s">
        <v>32</v>
      </c>
      <c r="C81" s="90">
        <f t="shared" si="4"/>
        <v>8.9400000000000007E-2</v>
      </c>
      <c r="D81" s="87">
        <v>30</v>
      </c>
      <c r="E81" s="78">
        <f t="shared" si="1"/>
        <v>0</v>
      </c>
      <c r="F81" s="79"/>
      <c r="G81" s="80"/>
      <c r="H81" s="79">
        <f t="shared" si="0"/>
        <v>0</v>
      </c>
      <c r="I81" s="79">
        <f>SUM(H75:H80)</f>
        <v>0</v>
      </c>
      <c r="J81" s="88"/>
      <c r="K81" s="88"/>
      <c r="M81" s="51"/>
    </row>
    <row r="82" spans="1:13" hidden="1">
      <c r="A82"/>
      <c r="B82" s="85"/>
      <c r="C82" s="90">
        <f t="shared" si="4"/>
        <v>8.9400000000000007E-2</v>
      </c>
      <c r="D82" s="87">
        <v>0</v>
      </c>
      <c r="E82" s="78">
        <f t="shared" si="1"/>
        <v>0</v>
      </c>
      <c r="F82" s="79"/>
      <c r="G82" s="80"/>
      <c r="H82" s="79">
        <f t="shared" si="0"/>
        <v>0</v>
      </c>
      <c r="I82" s="79"/>
      <c r="J82" s="88"/>
      <c r="K82" s="88"/>
      <c r="M82" s="51"/>
    </row>
    <row r="83" spans="1:13" hidden="1">
      <c r="A83"/>
      <c r="B83" s="85" t="s">
        <v>33</v>
      </c>
      <c r="C83" s="90">
        <f t="shared" si="4"/>
        <v>8.9400000000000007E-2</v>
      </c>
      <c r="D83" s="87">
        <v>31</v>
      </c>
      <c r="E83" s="78">
        <f t="shared" si="1"/>
        <v>0</v>
      </c>
      <c r="F83" s="79"/>
      <c r="G83" s="80"/>
      <c r="H83" s="79">
        <f t="shared" si="0"/>
        <v>0</v>
      </c>
      <c r="I83" s="79"/>
      <c r="J83" s="88"/>
      <c r="K83" s="88"/>
      <c r="M83" s="51"/>
    </row>
    <row r="84" spans="1:13" hidden="1">
      <c r="A84"/>
      <c r="B84" s="85"/>
      <c r="C84" s="90">
        <f t="shared" si="4"/>
        <v>8.9400000000000007E-2</v>
      </c>
      <c r="D84" s="87">
        <v>0</v>
      </c>
      <c r="E84" s="78">
        <f t="shared" si="1"/>
        <v>0</v>
      </c>
      <c r="F84" s="79"/>
      <c r="G84" s="80"/>
      <c r="H84" s="79">
        <f t="shared" si="0"/>
        <v>0</v>
      </c>
      <c r="I84" s="79"/>
      <c r="J84" s="88"/>
      <c r="K84" s="88"/>
      <c r="M84" s="51"/>
    </row>
    <row r="85" spans="1:13" hidden="1">
      <c r="A85"/>
      <c r="B85" s="85" t="s">
        <v>34</v>
      </c>
      <c r="C85" s="90">
        <f t="shared" si="4"/>
        <v>8.9400000000000007E-2</v>
      </c>
      <c r="D85" s="87">
        <v>30</v>
      </c>
      <c r="E85" s="78">
        <f t="shared" si="1"/>
        <v>0</v>
      </c>
      <c r="F85" s="79"/>
      <c r="G85" s="80"/>
      <c r="H85" s="79">
        <f t="shared" si="0"/>
        <v>0</v>
      </c>
      <c r="I85" s="79"/>
      <c r="J85" s="88"/>
      <c r="K85" s="88"/>
      <c r="M85" s="51"/>
    </row>
    <row r="86" spans="1:13" hidden="1">
      <c r="A86"/>
      <c r="B86" s="85"/>
      <c r="C86" s="90">
        <f t="shared" si="4"/>
        <v>8.9400000000000007E-2</v>
      </c>
      <c r="D86" s="87">
        <v>0</v>
      </c>
      <c r="E86" s="78">
        <f t="shared" si="1"/>
        <v>0</v>
      </c>
      <c r="F86" s="79"/>
      <c r="G86" s="80"/>
      <c r="H86" s="79">
        <f t="shared" si="0"/>
        <v>0</v>
      </c>
      <c r="I86" s="79"/>
      <c r="J86" s="88"/>
      <c r="K86" s="88"/>
      <c r="M86" s="51"/>
    </row>
    <row r="87" spans="1:13" hidden="1">
      <c r="A87"/>
      <c r="B87" s="85" t="s">
        <v>35</v>
      </c>
      <c r="C87" s="90">
        <f t="shared" si="4"/>
        <v>8.9400000000000007E-2</v>
      </c>
      <c r="D87" s="87">
        <v>1</v>
      </c>
      <c r="E87" s="78">
        <f t="shared" si="1"/>
        <v>0</v>
      </c>
      <c r="F87" s="79"/>
      <c r="G87" s="80"/>
      <c r="H87" s="79">
        <f t="shared" si="0"/>
        <v>0</v>
      </c>
      <c r="I87" s="79">
        <f>SUM(H81:H86)</f>
        <v>0</v>
      </c>
      <c r="J87" s="88"/>
      <c r="K87" s="88">
        <f>SUM(G87:G98)</f>
        <v>0</v>
      </c>
      <c r="M87" s="51"/>
    </row>
    <row r="88" spans="1:13" hidden="1">
      <c r="A88"/>
      <c r="B88" s="85"/>
      <c r="C88" s="90">
        <f t="shared" si="4"/>
        <v>8.9400000000000007E-2</v>
      </c>
      <c r="D88" s="87">
        <v>0</v>
      </c>
      <c r="E88" s="78">
        <f t="shared" si="1"/>
        <v>0</v>
      </c>
      <c r="F88" s="79"/>
      <c r="G88" s="80"/>
      <c r="H88" s="79">
        <f t="shared" si="0"/>
        <v>0</v>
      </c>
      <c r="I88" s="79"/>
      <c r="J88" s="88"/>
      <c r="K88" s="88"/>
      <c r="M88" s="51"/>
    </row>
    <row r="89" spans="1:13" hidden="1">
      <c r="A89">
        <v>1</v>
      </c>
      <c r="B89" s="85" t="s">
        <v>36</v>
      </c>
      <c r="C89" s="90">
        <f t="shared" si="4"/>
        <v>8.9400000000000007E-2</v>
      </c>
      <c r="D89" s="87">
        <v>18</v>
      </c>
      <c r="E89" s="78">
        <f t="shared" si="1"/>
        <v>0</v>
      </c>
      <c r="F89" s="79"/>
      <c r="G89" s="80"/>
      <c r="H89" s="79">
        <f t="shared" ref="H89:H152" si="5">C89*D89*E89/360</f>
        <v>0</v>
      </c>
      <c r="I89" s="79"/>
      <c r="J89" s="88"/>
      <c r="K89" s="88">
        <f>SUM(G89:G98)</f>
        <v>0</v>
      </c>
      <c r="M89" s="51"/>
    </row>
    <row r="90" spans="1:13" hidden="1">
      <c r="A90"/>
      <c r="B90" s="85"/>
      <c r="C90" s="90">
        <f t="shared" si="4"/>
        <v>8.9400000000000007E-2</v>
      </c>
      <c r="D90" s="87">
        <v>0</v>
      </c>
      <c r="E90" s="78">
        <f t="shared" ref="E90:E153" si="6">E89+F90-G89</f>
        <v>0</v>
      </c>
      <c r="F90" s="79"/>
      <c r="G90" s="80"/>
      <c r="H90" s="79">
        <f t="shared" si="5"/>
        <v>0</v>
      </c>
      <c r="I90" s="79"/>
      <c r="J90" s="88"/>
      <c r="K90" s="88"/>
      <c r="M90" s="51"/>
    </row>
    <row r="91" spans="1:13" hidden="1">
      <c r="A91"/>
      <c r="B91" s="85" t="s">
        <v>37</v>
      </c>
      <c r="C91" s="90">
        <f t="shared" si="4"/>
        <v>8.9400000000000007E-2</v>
      </c>
      <c r="D91" s="87">
        <v>2</v>
      </c>
      <c r="E91" s="78">
        <f t="shared" si="6"/>
        <v>0</v>
      </c>
      <c r="F91" s="79"/>
      <c r="G91" s="80"/>
      <c r="H91" s="79">
        <f t="shared" si="5"/>
        <v>0</v>
      </c>
      <c r="I91" s="79"/>
      <c r="J91" s="88"/>
      <c r="K91" s="88"/>
      <c r="M91" s="51"/>
    </row>
    <row r="92" spans="1:13" hidden="1">
      <c r="A92"/>
      <c r="B92" s="85"/>
      <c r="C92" s="90">
        <f t="shared" si="4"/>
        <v>8.9400000000000007E-2</v>
      </c>
      <c r="D92" s="87">
        <v>0</v>
      </c>
      <c r="E92" s="78">
        <f t="shared" si="6"/>
        <v>0</v>
      </c>
      <c r="F92" s="79"/>
      <c r="G92" s="80"/>
      <c r="H92" s="79">
        <f t="shared" si="5"/>
        <v>0</v>
      </c>
      <c r="I92" s="79"/>
      <c r="J92" s="88"/>
      <c r="K92" s="88"/>
      <c r="M92" s="51"/>
    </row>
    <row r="93" spans="1:13" hidden="1">
      <c r="A93">
        <v>1</v>
      </c>
      <c r="B93" s="85" t="s">
        <v>38</v>
      </c>
      <c r="C93" s="90">
        <f t="shared" si="4"/>
        <v>8.9400000000000007E-2</v>
      </c>
      <c r="D93" s="87">
        <v>2</v>
      </c>
      <c r="E93" s="78">
        <f t="shared" si="6"/>
        <v>0</v>
      </c>
      <c r="F93" s="79"/>
      <c r="G93" s="80"/>
      <c r="H93" s="79">
        <f t="shared" si="5"/>
        <v>0</v>
      </c>
      <c r="I93" s="79">
        <f>SUM(H87:H92)</f>
        <v>0</v>
      </c>
      <c r="J93" s="88"/>
      <c r="K93" s="88">
        <f>SUM(G93:G98)</f>
        <v>0</v>
      </c>
      <c r="M93" s="51"/>
    </row>
    <row r="94" spans="1:13" hidden="1">
      <c r="A94"/>
      <c r="B94" s="85"/>
      <c r="C94" s="90">
        <f t="shared" si="4"/>
        <v>8.9400000000000007E-2</v>
      </c>
      <c r="D94" s="87">
        <v>0</v>
      </c>
      <c r="E94" s="78">
        <f t="shared" si="6"/>
        <v>0</v>
      </c>
      <c r="F94" s="79"/>
      <c r="G94" s="80"/>
      <c r="H94" s="79">
        <f t="shared" si="5"/>
        <v>0</v>
      </c>
      <c r="I94" s="79"/>
      <c r="J94" s="88"/>
      <c r="K94" s="88">
        <f>SUM(H93:H98)</f>
        <v>0</v>
      </c>
      <c r="M94" s="51"/>
    </row>
    <row r="95" spans="1:13" hidden="1">
      <c r="A95">
        <v>2</v>
      </c>
      <c r="B95" s="85" t="s">
        <v>39</v>
      </c>
      <c r="C95" s="90">
        <f t="shared" si="4"/>
        <v>8.9400000000000007E-2</v>
      </c>
      <c r="D95" s="87">
        <v>30</v>
      </c>
      <c r="E95" s="78">
        <f t="shared" si="6"/>
        <v>0</v>
      </c>
      <c r="F95" s="79"/>
      <c r="G95" s="80"/>
      <c r="H95" s="79">
        <f t="shared" si="5"/>
        <v>0</v>
      </c>
      <c r="I95" s="79"/>
      <c r="J95" s="88"/>
      <c r="K95" s="88"/>
      <c r="M95" s="51"/>
    </row>
    <row r="96" spans="1:13" hidden="1">
      <c r="A96"/>
      <c r="B96" s="85"/>
      <c r="C96" s="90">
        <f t="shared" si="4"/>
        <v>8.9400000000000007E-2</v>
      </c>
      <c r="D96" s="87">
        <v>0</v>
      </c>
      <c r="E96" s="78">
        <f t="shared" si="6"/>
        <v>0</v>
      </c>
      <c r="F96" s="79"/>
      <c r="G96" s="80"/>
      <c r="H96" s="79">
        <f t="shared" si="5"/>
        <v>0</v>
      </c>
      <c r="I96" s="79"/>
      <c r="J96" s="88"/>
      <c r="K96" s="88"/>
      <c r="M96" s="51"/>
    </row>
    <row r="97" spans="1:13" hidden="1">
      <c r="A97">
        <v>3</v>
      </c>
      <c r="B97" s="75" t="s">
        <v>42</v>
      </c>
      <c r="C97" s="76">
        <f t="shared" si="4"/>
        <v>8.9400000000000007E-2</v>
      </c>
      <c r="D97" s="77">
        <v>31</v>
      </c>
      <c r="E97" s="78">
        <f t="shared" si="6"/>
        <v>0</v>
      </c>
      <c r="F97" s="79"/>
      <c r="G97" s="80"/>
      <c r="H97" s="81">
        <f t="shared" si="5"/>
        <v>0</v>
      </c>
      <c r="I97" s="81"/>
      <c r="J97" s="82"/>
      <c r="K97" s="82"/>
      <c r="L97" s="64">
        <f>SUM(G75:G97)</f>
        <v>0</v>
      </c>
      <c r="M97" s="51">
        <f>SUM(H75:H97)</f>
        <v>0</v>
      </c>
    </row>
    <row r="98" spans="1:13" ht="13" hidden="1">
      <c r="A98"/>
      <c r="B98" s="75"/>
      <c r="C98" s="76">
        <f>C73</f>
        <v>8.9400000000000007E-2</v>
      </c>
      <c r="D98" s="83">
        <v>0</v>
      </c>
      <c r="E98" s="78">
        <f t="shared" si="6"/>
        <v>0</v>
      </c>
      <c r="F98" s="79"/>
      <c r="G98" s="80"/>
      <c r="H98" s="81">
        <f t="shared" si="5"/>
        <v>0</v>
      </c>
      <c r="I98" s="81"/>
      <c r="J98" s="82"/>
      <c r="K98" s="84">
        <f>SUM(K75:K97)</f>
        <v>0</v>
      </c>
      <c r="M98" s="51"/>
    </row>
    <row r="99" spans="1:13" ht="13" hidden="1">
      <c r="A99">
        <v>1</v>
      </c>
      <c r="B99" s="85" t="s">
        <v>29</v>
      </c>
      <c r="C99" s="90">
        <f t="shared" ref="C99:C162" si="7">C98</f>
        <v>8.9400000000000007E-2</v>
      </c>
      <c r="D99" s="87">
        <v>31</v>
      </c>
      <c r="E99" s="78">
        <f t="shared" si="6"/>
        <v>0</v>
      </c>
      <c r="F99" s="79"/>
      <c r="G99" s="80"/>
      <c r="H99" s="79"/>
      <c r="I99" s="79">
        <f>SUM(H93:H98)</f>
        <v>0</v>
      </c>
      <c r="J99" s="88"/>
      <c r="K99" s="89"/>
      <c r="M99" s="51"/>
    </row>
    <row r="100" spans="1:13" ht="13" hidden="1">
      <c r="A100"/>
      <c r="B100" s="85"/>
      <c r="C100" s="90">
        <f t="shared" si="7"/>
        <v>8.9400000000000007E-2</v>
      </c>
      <c r="D100" s="87">
        <v>0</v>
      </c>
      <c r="E100" s="78">
        <f t="shared" si="6"/>
        <v>0</v>
      </c>
      <c r="F100" s="79"/>
      <c r="G100" s="80"/>
      <c r="H100" s="79"/>
      <c r="I100" s="79"/>
      <c r="J100" s="88"/>
      <c r="K100" s="89"/>
      <c r="M100" s="51"/>
    </row>
    <row r="101" spans="1:13" ht="13" hidden="1">
      <c r="A101">
        <v>2</v>
      </c>
      <c r="B101" s="85" t="s">
        <v>30</v>
      </c>
      <c r="C101" s="90">
        <f t="shared" si="7"/>
        <v>8.9400000000000007E-2</v>
      </c>
      <c r="D101" s="91">
        <v>29</v>
      </c>
      <c r="E101" s="78">
        <f t="shared" si="6"/>
        <v>0</v>
      </c>
      <c r="F101" s="79"/>
      <c r="G101" s="80"/>
      <c r="H101" s="79"/>
      <c r="I101" s="79"/>
      <c r="J101" s="88"/>
      <c r="K101" s="89"/>
      <c r="M101" s="51"/>
    </row>
    <row r="102" spans="1:13" hidden="1">
      <c r="A102"/>
      <c r="B102" s="85"/>
      <c r="C102" s="90">
        <f t="shared" si="7"/>
        <v>8.9400000000000007E-2</v>
      </c>
      <c r="D102" s="87">
        <v>0</v>
      </c>
      <c r="E102" s="78">
        <f t="shared" si="6"/>
        <v>0</v>
      </c>
      <c r="F102" s="79"/>
      <c r="G102" s="80"/>
      <c r="H102" s="79"/>
      <c r="I102" s="79"/>
      <c r="J102" s="88"/>
      <c r="K102" s="88"/>
      <c r="M102" s="51"/>
    </row>
    <row r="103" spans="1:13" hidden="1">
      <c r="A103"/>
      <c r="B103" s="85" t="s">
        <v>31</v>
      </c>
      <c r="C103" s="90">
        <f t="shared" si="7"/>
        <v>8.9400000000000007E-2</v>
      </c>
      <c r="D103" s="87">
        <v>31</v>
      </c>
      <c r="E103" s="78">
        <f t="shared" si="6"/>
        <v>0</v>
      </c>
      <c r="F103" s="79"/>
      <c r="G103" s="80"/>
      <c r="H103" s="79">
        <f t="shared" si="5"/>
        <v>0</v>
      </c>
      <c r="I103" s="79"/>
      <c r="J103" s="88"/>
      <c r="K103" s="88"/>
      <c r="M103" s="51"/>
    </row>
    <row r="104" spans="1:13" hidden="1">
      <c r="A104"/>
      <c r="B104" s="85"/>
      <c r="C104" s="90">
        <f t="shared" si="7"/>
        <v>8.9400000000000007E-2</v>
      </c>
      <c r="D104" s="87">
        <v>0</v>
      </c>
      <c r="E104" s="78">
        <f t="shared" si="6"/>
        <v>0</v>
      </c>
      <c r="F104" s="79"/>
      <c r="G104" s="80"/>
      <c r="H104" s="79">
        <f t="shared" si="5"/>
        <v>0</v>
      </c>
      <c r="I104" s="79"/>
      <c r="J104" s="88"/>
      <c r="K104" s="88"/>
      <c r="M104" s="51"/>
    </row>
    <row r="105" spans="1:13" hidden="1">
      <c r="A105"/>
      <c r="B105" s="85" t="s">
        <v>32</v>
      </c>
      <c r="C105" s="90">
        <f t="shared" si="7"/>
        <v>8.9400000000000007E-2</v>
      </c>
      <c r="D105" s="87">
        <v>30</v>
      </c>
      <c r="E105" s="78">
        <f t="shared" si="6"/>
        <v>0</v>
      </c>
      <c r="F105" s="79"/>
      <c r="G105" s="80"/>
      <c r="H105" s="79">
        <f t="shared" si="5"/>
        <v>0</v>
      </c>
      <c r="I105" s="79">
        <f>SUM(H99:H104)</f>
        <v>0</v>
      </c>
      <c r="J105" s="88"/>
      <c r="K105" s="88"/>
      <c r="M105" s="51"/>
    </row>
    <row r="106" spans="1:13" hidden="1">
      <c r="A106"/>
      <c r="B106" s="85"/>
      <c r="C106" s="90">
        <f t="shared" si="7"/>
        <v>8.9400000000000007E-2</v>
      </c>
      <c r="D106" s="87">
        <v>0</v>
      </c>
      <c r="E106" s="78">
        <f t="shared" si="6"/>
        <v>0</v>
      </c>
      <c r="F106" s="79"/>
      <c r="G106" s="80"/>
      <c r="H106" s="79">
        <f t="shared" si="5"/>
        <v>0</v>
      </c>
      <c r="I106" s="79"/>
      <c r="J106" s="88"/>
      <c r="K106" s="88"/>
      <c r="M106" s="51"/>
    </row>
    <row r="107" spans="1:13" hidden="1">
      <c r="A107"/>
      <c r="B107" s="85" t="s">
        <v>33</v>
      </c>
      <c r="C107" s="90">
        <f t="shared" si="7"/>
        <v>8.9400000000000007E-2</v>
      </c>
      <c r="D107" s="87">
        <v>31</v>
      </c>
      <c r="E107" s="78">
        <f t="shared" si="6"/>
        <v>0</v>
      </c>
      <c r="F107" s="79"/>
      <c r="G107" s="80"/>
      <c r="H107" s="79">
        <f t="shared" si="5"/>
        <v>0</v>
      </c>
      <c r="I107" s="79"/>
      <c r="J107" s="88"/>
      <c r="K107" s="88"/>
      <c r="M107" s="51"/>
    </row>
    <row r="108" spans="1:13" hidden="1">
      <c r="A108"/>
      <c r="B108" s="85"/>
      <c r="C108" s="90">
        <f t="shared" si="7"/>
        <v>8.9400000000000007E-2</v>
      </c>
      <c r="D108" s="87">
        <v>0</v>
      </c>
      <c r="E108" s="78">
        <f t="shared" si="6"/>
        <v>0</v>
      </c>
      <c r="F108" s="79"/>
      <c r="G108" s="80"/>
      <c r="H108" s="79">
        <f t="shared" si="5"/>
        <v>0</v>
      </c>
      <c r="I108" s="79"/>
      <c r="J108" s="88"/>
      <c r="K108" s="88"/>
      <c r="M108" s="51"/>
    </row>
    <row r="109" spans="1:13" hidden="1">
      <c r="A109"/>
      <c r="B109" s="85" t="s">
        <v>34</v>
      </c>
      <c r="C109" s="90">
        <f t="shared" si="7"/>
        <v>8.9400000000000007E-2</v>
      </c>
      <c r="D109" s="87">
        <v>30</v>
      </c>
      <c r="E109" s="78">
        <f t="shared" si="6"/>
        <v>0</v>
      </c>
      <c r="F109" s="79"/>
      <c r="G109" s="80"/>
      <c r="H109" s="79">
        <f t="shared" si="5"/>
        <v>0</v>
      </c>
      <c r="I109" s="79"/>
      <c r="J109" s="88"/>
      <c r="K109" s="88"/>
      <c r="M109" s="51"/>
    </row>
    <row r="110" spans="1:13" hidden="1">
      <c r="A110"/>
      <c r="B110" s="85"/>
      <c r="C110" s="90">
        <f t="shared" si="7"/>
        <v>8.9400000000000007E-2</v>
      </c>
      <c r="D110" s="87">
        <v>0</v>
      </c>
      <c r="E110" s="78">
        <f t="shared" si="6"/>
        <v>0</v>
      </c>
      <c r="F110" s="79"/>
      <c r="G110" s="80"/>
      <c r="H110" s="79">
        <f t="shared" si="5"/>
        <v>0</v>
      </c>
      <c r="I110" s="79"/>
      <c r="J110" s="88"/>
      <c r="K110" s="88"/>
      <c r="M110" s="51"/>
    </row>
    <row r="111" spans="1:13" hidden="1">
      <c r="A111"/>
      <c r="B111" s="85" t="s">
        <v>35</v>
      </c>
      <c r="C111" s="90">
        <f t="shared" si="7"/>
        <v>8.9400000000000007E-2</v>
      </c>
      <c r="D111" s="87">
        <v>31</v>
      </c>
      <c r="E111" s="78">
        <f t="shared" si="6"/>
        <v>0</v>
      </c>
      <c r="F111" s="79"/>
      <c r="G111" s="80"/>
      <c r="H111" s="79">
        <f t="shared" si="5"/>
        <v>0</v>
      </c>
      <c r="I111" s="79">
        <f>SUM(H105:H110)</f>
        <v>0</v>
      </c>
      <c r="J111" s="88"/>
      <c r="K111" s="88"/>
      <c r="M111" s="51"/>
    </row>
    <row r="112" spans="1:13" hidden="1">
      <c r="A112"/>
      <c r="B112" s="85"/>
      <c r="C112" s="90">
        <f t="shared" si="7"/>
        <v>8.9400000000000007E-2</v>
      </c>
      <c r="D112" s="87">
        <v>0</v>
      </c>
      <c r="E112" s="78">
        <f t="shared" si="6"/>
        <v>0</v>
      </c>
      <c r="F112" s="79"/>
      <c r="G112" s="80"/>
      <c r="H112" s="79">
        <f t="shared" si="5"/>
        <v>0</v>
      </c>
      <c r="I112" s="79"/>
      <c r="J112" s="88"/>
      <c r="K112" s="88"/>
      <c r="M112" s="51"/>
    </row>
    <row r="113" spans="1:13" hidden="1">
      <c r="A113"/>
      <c r="B113" s="85" t="s">
        <v>36</v>
      </c>
      <c r="C113" s="90">
        <f t="shared" si="7"/>
        <v>8.9400000000000007E-2</v>
      </c>
      <c r="D113" s="87">
        <v>31</v>
      </c>
      <c r="E113" s="78">
        <f t="shared" si="6"/>
        <v>0</v>
      </c>
      <c r="F113" s="79"/>
      <c r="G113" s="80"/>
      <c r="H113" s="79">
        <f t="shared" si="5"/>
        <v>0</v>
      </c>
      <c r="I113" s="79"/>
      <c r="J113" s="88"/>
      <c r="K113" s="88"/>
      <c r="M113" s="51"/>
    </row>
    <row r="114" spans="1:13" hidden="1">
      <c r="A114"/>
      <c r="B114" s="85"/>
      <c r="C114" s="90">
        <f t="shared" si="7"/>
        <v>8.9400000000000007E-2</v>
      </c>
      <c r="D114" s="87">
        <v>0</v>
      </c>
      <c r="E114" s="78">
        <f t="shared" si="6"/>
        <v>0</v>
      </c>
      <c r="F114" s="79"/>
      <c r="G114" s="80"/>
      <c r="H114" s="79">
        <f t="shared" si="5"/>
        <v>0</v>
      </c>
      <c r="I114" s="79"/>
      <c r="J114" s="88"/>
      <c r="K114" s="88"/>
      <c r="M114" s="51"/>
    </row>
    <row r="115" spans="1:13" hidden="1">
      <c r="A115"/>
      <c r="B115" s="85" t="s">
        <v>37</v>
      </c>
      <c r="C115" s="90">
        <f t="shared" si="7"/>
        <v>8.9400000000000007E-2</v>
      </c>
      <c r="D115" s="87">
        <v>30</v>
      </c>
      <c r="E115" s="78">
        <f t="shared" si="6"/>
        <v>0</v>
      </c>
      <c r="F115" s="79"/>
      <c r="G115" s="80"/>
      <c r="H115" s="79">
        <f t="shared" si="5"/>
        <v>0</v>
      </c>
      <c r="I115" s="79"/>
      <c r="J115" s="88"/>
      <c r="K115" s="88"/>
      <c r="M115" s="51"/>
    </row>
    <row r="116" spans="1:13" hidden="1">
      <c r="A116"/>
      <c r="B116" s="85"/>
      <c r="C116" s="90">
        <f t="shared" si="7"/>
        <v>8.9400000000000007E-2</v>
      </c>
      <c r="D116" s="87">
        <v>0</v>
      </c>
      <c r="E116" s="78">
        <f t="shared" si="6"/>
        <v>0</v>
      </c>
      <c r="F116" s="79"/>
      <c r="G116" s="80"/>
      <c r="H116" s="79">
        <f t="shared" si="5"/>
        <v>0</v>
      </c>
      <c r="I116" s="79"/>
      <c r="J116" s="88"/>
      <c r="K116" s="88"/>
      <c r="M116" s="51"/>
    </row>
    <row r="117" spans="1:13" hidden="1">
      <c r="A117"/>
      <c r="B117" s="85" t="s">
        <v>38</v>
      </c>
      <c r="C117" s="90">
        <f t="shared" si="7"/>
        <v>8.9400000000000007E-2</v>
      </c>
      <c r="D117" s="87">
        <v>31</v>
      </c>
      <c r="E117" s="78">
        <f t="shared" si="6"/>
        <v>0</v>
      </c>
      <c r="F117" s="79"/>
      <c r="G117" s="80"/>
      <c r="H117" s="79">
        <f t="shared" si="5"/>
        <v>0</v>
      </c>
      <c r="I117" s="79">
        <f>SUM(H111:H116)</f>
        <v>0</v>
      </c>
      <c r="J117" s="88"/>
      <c r="K117" s="88"/>
      <c r="M117" s="51"/>
    </row>
    <row r="118" spans="1:13" hidden="1">
      <c r="A118"/>
      <c r="B118" s="85"/>
      <c r="C118" s="90">
        <f t="shared" si="7"/>
        <v>8.9400000000000007E-2</v>
      </c>
      <c r="D118" s="87">
        <v>0</v>
      </c>
      <c r="E118" s="78">
        <f t="shared" si="6"/>
        <v>0</v>
      </c>
      <c r="F118" s="79"/>
      <c r="G118" s="80"/>
      <c r="H118" s="79">
        <f t="shared" si="5"/>
        <v>0</v>
      </c>
      <c r="I118" s="79"/>
      <c r="J118" s="88"/>
      <c r="K118" s="88"/>
      <c r="M118" s="51"/>
    </row>
    <row r="119" spans="1:13" hidden="1">
      <c r="A119">
        <v>1</v>
      </c>
      <c r="B119" s="85" t="s">
        <v>39</v>
      </c>
      <c r="C119" s="90">
        <f t="shared" si="7"/>
        <v>8.9400000000000007E-2</v>
      </c>
      <c r="D119" s="87">
        <v>13</v>
      </c>
      <c r="E119" s="78">
        <f t="shared" si="6"/>
        <v>0</v>
      </c>
      <c r="F119" s="79"/>
      <c r="G119" s="80"/>
      <c r="H119" s="79">
        <f t="shared" si="5"/>
        <v>0</v>
      </c>
      <c r="I119" s="79"/>
      <c r="J119" s="88"/>
      <c r="K119" s="88">
        <f>SUM(G119:G122)</f>
        <v>0</v>
      </c>
      <c r="M119" s="51"/>
    </row>
    <row r="120" spans="1:13" hidden="1">
      <c r="A120"/>
      <c r="B120" s="85"/>
      <c r="C120" s="90">
        <f t="shared" si="7"/>
        <v>8.9400000000000007E-2</v>
      </c>
      <c r="D120" s="87">
        <v>0</v>
      </c>
      <c r="E120" s="78">
        <f t="shared" si="6"/>
        <v>0</v>
      </c>
      <c r="F120" s="79"/>
      <c r="G120" s="80"/>
      <c r="H120" s="79">
        <f t="shared" si="5"/>
        <v>0</v>
      </c>
      <c r="I120" s="79"/>
      <c r="J120" s="88"/>
      <c r="K120" s="88">
        <f>SUM(H119:H122)</f>
        <v>0</v>
      </c>
      <c r="M120" s="51"/>
    </row>
    <row r="121" spans="1:13" hidden="1">
      <c r="A121">
        <v>2</v>
      </c>
      <c r="B121" s="75" t="s">
        <v>43</v>
      </c>
      <c r="C121" s="76">
        <f t="shared" si="7"/>
        <v>8.9400000000000007E-2</v>
      </c>
      <c r="D121" s="77">
        <v>31</v>
      </c>
      <c r="E121" s="78">
        <f t="shared" si="6"/>
        <v>0</v>
      </c>
      <c r="F121" s="79"/>
      <c r="G121" s="80"/>
      <c r="H121" s="81">
        <f t="shared" si="5"/>
        <v>0</v>
      </c>
      <c r="I121" s="81"/>
      <c r="J121" s="82"/>
      <c r="K121" s="82"/>
      <c r="L121" s="64">
        <f>SUM(G99:G121)</f>
        <v>0</v>
      </c>
      <c r="M121" s="51">
        <f>SUM(H99:H121)</f>
        <v>0</v>
      </c>
    </row>
    <row r="122" spans="1:13" ht="13" hidden="1">
      <c r="A122"/>
      <c r="B122" s="75"/>
      <c r="C122" s="76">
        <f>C97</f>
        <v>8.9400000000000007E-2</v>
      </c>
      <c r="D122" s="83">
        <v>0</v>
      </c>
      <c r="E122" s="78">
        <f t="shared" si="6"/>
        <v>0</v>
      </c>
      <c r="F122" s="79"/>
      <c r="G122" s="80"/>
      <c r="H122" s="81">
        <f t="shared" si="5"/>
        <v>0</v>
      </c>
      <c r="I122" s="81"/>
      <c r="J122" s="82"/>
      <c r="K122" s="84">
        <f>SUM(K109:K121)</f>
        <v>0</v>
      </c>
      <c r="M122" s="51"/>
    </row>
    <row r="123" spans="1:13" ht="13" hidden="1">
      <c r="A123">
        <v>1</v>
      </c>
      <c r="B123" s="85" t="s">
        <v>29</v>
      </c>
      <c r="C123" s="90">
        <f t="shared" si="7"/>
        <v>8.9400000000000007E-2</v>
      </c>
      <c r="D123" s="87">
        <v>31</v>
      </c>
      <c r="E123" s="78">
        <f t="shared" si="6"/>
        <v>0</v>
      </c>
      <c r="F123" s="79"/>
      <c r="G123" s="80"/>
      <c r="H123" s="79">
        <f t="shared" si="5"/>
        <v>0</v>
      </c>
      <c r="I123" s="79">
        <f>SUM(H117:H122)</f>
        <v>0</v>
      </c>
      <c r="J123" s="88"/>
      <c r="K123" s="89"/>
      <c r="M123" s="51"/>
    </row>
    <row r="124" spans="1:13" ht="13" hidden="1">
      <c r="A124"/>
      <c r="B124" s="85"/>
      <c r="C124" s="90">
        <f t="shared" si="7"/>
        <v>8.9400000000000007E-2</v>
      </c>
      <c r="D124" s="87">
        <v>0</v>
      </c>
      <c r="E124" s="78">
        <f t="shared" si="6"/>
        <v>0</v>
      </c>
      <c r="F124" s="79"/>
      <c r="G124" s="80"/>
      <c r="H124" s="79">
        <f t="shared" si="5"/>
        <v>0</v>
      </c>
      <c r="I124" s="79"/>
      <c r="J124" s="88"/>
      <c r="K124" s="89"/>
      <c r="M124" s="51"/>
    </row>
    <row r="125" spans="1:13" ht="13" hidden="1">
      <c r="A125">
        <v>2</v>
      </c>
      <c r="B125" s="85" t="s">
        <v>30</v>
      </c>
      <c r="C125" s="90">
        <f t="shared" si="7"/>
        <v>8.9400000000000007E-2</v>
      </c>
      <c r="D125" s="91">
        <v>28</v>
      </c>
      <c r="E125" s="78">
        <f t="shared" si="6"/>
        <v>0</v>
      </c>
      <c r="F125" s="79"/>
      <c r="G125" s="80"/>
      <c r="H125" s="79">
        <f t="shared" si="5"/>
        <v>0</v>
      </c>
      <c r="I125" s="79"/>
      <c r="J125" s="88"/>
      <c r="K125" s="89"/>
      <c r="M125" s="51"/>
    </row>
    <row r="126" spans="1:13" hidden="1">
      <c r="A126"/>
      <c r="B126" s="85"/>
      <c r="C126" s="90">
        <f t="shared" si="7"/>
        <v>8.9400000000000007E-2</v>
      </c>
      <c r="D126" s="87">
        <v>0</v>
      </c>
      <c r="E126" s="78">
        <f t="shared" si="6"/>
        <v>0</v>
      </c>
      <c r="F126" s="79"/>
      <c r="G126" s="80"/>
      <c r="H126" s="79">
        <f t="shared" si="5"/>
        <v>0</v>
      </c>
      <c r="I126" s="79"/>
      <c r="J126" s="88"/>
      <c r="K126" s="88"/>
      <c r="M126" s="51"/>
    </row>
    <row r="127" spans="1:13" hidden="1">
      <c r="A127">
        <v>1</v>
      </c>
      <c r="B127" s="85" t="s">
        <v>31</v>
      </c>
      <c r="C127" s="90">
        <f t="shared" si="7"/>
        <v>8.9400000000000007E-2</v>
      </c>
      <c r="D127" s="87">
        <v>31</v>
      </c>
      <c r="E127" s="78">
        <f t="shared" si="6"/>
        <v>0</v>
      </c>
      <c r="F127" s="79"/>
      <c r="G127" s="80"/>
      <c r="H127" s="79">
        <f t="shared" si="5"/>
        <v>0</v>
      </c>
      <c r="I127" s="79"/>
      <c r="J127" s="88"/>
      <c r="K127" s="88">
        <f>SUM(G127:G146)</f>
        <v>0</v>
      </c>
      <c r="M127" s="51"/>
    </row>
    <row r="128" spans="1:13" hidden="1">
      <c r="A128"/>
      <c r="B128" s="85"/>
      <c r="C128" s="90">
        <f t="shared" si="7"/>
        <v>8.9400000000000007E-2</v>
      </c>
      <c r="D128" s="87">
        <v>0</v>
      </c>
      <c r="E128" s="78">
        <f t="shared" si="6"/>
        <v>0</v>
      </c>
      <c r="F128" s="79"/>
      <c r="G128" s="80"/>
      <c r="H128" s="79">
        <f t="shared" si="5"/>
        <v>0</v>
      </c>
      <c r="I128" s="79"/>
      <c r="J128" s="88"/>
      <c r="K128" s="88"/>
      <c r="M128" s="51"/>
    </row>
    <row r="129" spans="1:13" hidden="1">
      <c r="A129"/>
      <c r="B129" s="85" t="s">
        <v>32</v>
      </c>
      <c r="C129" s="90">
        <f t="shared" si="7"/>
        <v>8.9400000000000007E-2</v>
      </c>
      <c r="D129" s="87">
        <v>2</v>
      </c>
      <c r="E129" s="78">
        <f t="shared" si="6"/>
        <v>0</v>
      </c>
      <c r="F129" s="79"/>
      <c r="G129" s="80"/>
      <c r="H129" s="79">
        <f t="shared" si="5"/>
        <v>0</v>
      </c>
      <c r="I129" s="79">
        <f>SUM(H123:H128)</f>
        <v>0</v>
      </c>
      <c r="J129" s="88"/>
      <c r="K129" s="88">
        <f>SUM(G129:G146)</f>
        <v>0</v>
      </c>
      <c r="M129" s="51"/>
    </row>
    <row r="130" spans="1:13" hidden="1">
      <c r="A130"/>
      <c r="B130" s="85"/>
      <c r="C130" s="90">
        <f t="shared" si="7"/>
        <v>8.9400000000000007E-2</v>
      </c>
      <c r="D130" s="87">
        <v>0</v>
      </c>
      <c r="E130" s="78">
        <f t="shared" si="6"/>
        <v>0</v>
      </c>
      <c r="F130" s="79"/>
      <c r="G130" s="80"/>
      <c r="H130" s="79">
        <f t="shared" si="5"/>
        <v>0</v>
      </c>
      <c r="I130" s="79"/>
      <c r="J130" s="88"/>
      <c r="K130" s="88">
        <f>SUM(H129:H146)</f>
        <v>0</v>
      </c>
      <c r="M130" s="51"/>
    </row>
    <row r="131" spans="1:13" hidden="1">
      <c r="A131"/>
      <c r="B131" s="85" t="s">
        <v>33</v>
      </c>
      <c r="C131" s="90">
        <f t="shared" si="7"/>
        <v>8.9400000000000007E-2</v>
      </c>
      <c r="D131" s="87">
        <v>31</v>
      </c>
      <c r="E131" s="78">
        <f t="shared" si="6"/>
        <v>0</v>
      </c>
      <c r="F131" s="79"/>
      <c r="G131" s="80"/>
      <c r="H131" s="79">
        <f t="shared" si="5"/>
        <v>0</v>
      </c>
      <c r="I131" s="79"/>
      <c r="J131" s="88"/>
      <c r="K131" s="88"/>
      <c r="M131" s="51"/>
    </row>
    <row r="132" spans="1:13" hidden="1">
      <c r="A132"/>
      <c r="B132" s="85"/>
      <c r="C132" s="90">
        <f t="shared" si="7"/>
        <v>8.9400000000000007E-2</v>
      </c>
      <c r="D132" s="87">
        <v>0</v>
      </c>
      <c r="E132" s="78">
        <f t="shared" si="6"/>
        <v>0</v>
      </c>
      <c r="F132" s="79"/>
      <c r="G132" s="80"/>
      <c r="H132" s="79">
        <f t="shared" si="5"/>
        <v>0</v>
      </c>
      <c r="I132" s="79"/>
      <c r="J132" s="88"/>
      <c r="K132" s="88"/>
      <c r="M132" s="51"/>
    </row>
    <row r="133" spans="1:13" hidden="1">
      <c r="A133"/>
      <c r="B133" s="85" t="s">
        <v>34</v>
      </c>
      <c r="C133" s="90">
        <f t="shared" si="7"/>
        <v>8.9400000000000007E-2</v>
      </c>
      <c r="D133" s="87">
        <v>30</v>
      </c>
      <c r="E133" s="78">
        <f t="shared" si="6"/>
        <v>0</v>
      </c>
      <c r="F133" s="79"/>
      <c r="G133" s="80"/>
      <c r="H133" s="79">
        <f t="shared" si="5"/>
        <v>0</v>
      </c>
      <c r="I133" s="79"/>
      <c r="J133" s="88"/>
      <c r="K133" s="88"/>
      <c r="M133" s="51"/>
    </row>
    <row r="134" spans="1:13" hidden="1">
      <c r="A134"/>
      <c r="B134" s="85"/>
      <c r="C134" s="90">
        <f t="shared" si="7"/>
        <v>8.9400000000000007E-2</v>
      </c>
      <c r="D134" s="87">
        <v>0</v>
      </c>
      <c r="E134" s="78">
        <f t="shared" si="6"/>
        <v>0</v>
      </c>
      <c r="F134" s="79"/>
      <c r="G134" s="80"/>
      <c r="H134" s="79">
        <f t="shared" si="5"/>
        <v>0</v>
      </c>
      <c r="I134" s="79"/>
      <c r="J134" s="88"/>
      <c r="K134" s="88"/>
      <c r="M134" s="51"/>
    </row>
    <row r="135" spans="1:13" hidden="1">
      <c r="A135"/>
      <c r="B135" s="85" t="s">
        <v>35</v>
      </c>
      <c r="C135" s="90">
        <f t="shared" si="7"/>
        <v>8.9400000000000007E-2</v>
      </c>
      <c r="D135" s="87">
        <v>31</v>
      </c>
      <c r="E135" s="78">
        <f t="shared" si="6"/>
        <v>0</v>
      </c>
      <c r="F135" s="79"/>
      <c r="G135" s="80"/>
      <c r="H135" s="79">
        <f t="shared" si="5"/>
        <v>0</v>
      </c>
      <c r="I135" s="79">
        <f>SUM(H129:H134)</f>
        <v>0</v>
      </c>
      <c r="J135" s="88"/>
      <c r="K135" s="88"/>
      <c r="M135" s="51"/>
    </row>
    <row r="136" spans="1:13" hidden="1">
      <c r="A136"/>
      <c r="B136" s="85"/>
      <c r="C136" s="90">
        <f t="shared" si="7"/>
        <v>8.9400000000000007E-2</v>
      </c>
      <c r="D136" s="87">
        <v>0</v>
      </c>
      <c r="E136" s="78">
        <f t="shared" si="6"/>
        <v>0</v>
      </c>
      <c r="F136" s="79"/>
      <c r="G136" s="80"/>
      <c r="H136" s="79">
        <f t="shared" si="5"/>
        <v>0</v>
      </c>
      <c r="I136" s="79"/>
      <c r="J136" s="88"/>
      <c r="K136" s="88"/>
      <c r="M136" s="51"/>
    </row>
    <row r="137" spans="1:13" hidden="1">
      <c r="A137"/>
      <c r="B137" s="85" t="s">
        <v>36</v>
      </c>
      <c r="C137" s="90">
        <f t="shared" si="7"/>
        <v>8.9400000000000007E-2</v>
      </c>
      <c r="D137" s="87">
        <v>31</v>
      </c>
      <c r="E137" s="78">
        <f t="shared" si="6"/>
        <v>0</v>
      </c>
      <c r="F137" s="79"/>
      <c r="G137" s="80"/>
      <c r="H137" s="79">
        <f t="shared" si="5"/>
        <v>0</v>
      </c>
      <c r="I137" s="79"/>
      <c r="J137" s="88"/>
      <c r="K137" s="88"/>
      <c r="M137" s="51"/>
    </row>
    <row r="138" spans="1:13" hidden="1">
      <c r="A138"/>
      <c r="B138" s="85"/>
      <c r="C138" s="90">
        <f t="shared" si="7"/>
        <v>8.9400000000000007E-2</v>
      </c>
      <c r="D138" s="87">
        <v>0</v>
      </c>
      <c r="E138" s="78">
        <f t="shared" si="6"/>
        <v>0</v>
      </c>
      <c r="F138" s="79"/>
      <c r="G138" s="80"/>
      <c r="H138" s="79">
        <f t="shared" si="5"/>
        <v>0</v>
      </c>
      <c r="I138" s="79"/>
      <c r="J138" s="88"/>
      <c r="K138" s="88"/>
      <c r="M138" s="51"/>
    </row>
    <row r="139" spans="1:13" hidden="1">
      <c r="A139"/>
      <c r="B139" s="85" t="s">
        <v>37</v>
      </c>
      <c r="C139" s="90">
        <f t="shared" si="7"/>
        <v>8.9400000000000007E-2</v>
      </c>
      <c r="D139" s="87">
        <v>30</v>
      </c>
      <c r="E139" s="78">
        <f t="shared" si="6"/>
        <v>0</v>
      </c>
      <c r="F139" s="79"/>
      <c r="G139" s="80"/>
      <c r="H139" s="79">
        <f t="shared" si="5"/>
        <v>0</v>
      </c>
      <c r="I139" s="79"/>
      <c r="J139" s="88"/>
      <c r="K139" s="88"/>
      <c r="M139" s="51"/>
    </row>
    <row r="140" spans="1:13" hidden="1">
      <c r="A140"/>
      <c r="B140" s="85"/>
      <c r="C140" s="90">
        <f t="shared" si="7"/>
        <v>8.9400000000000007E-2</v>
      </c>
      <c r="D140" s="87">
        <v>0</v>
      </c>
      <c r="E140" s="78">
        <f t="shared" si="6"/>
        <v>0</v>
      </c>
      <c r="F140" s="79"/>
      <c r="G140" s="80"/>
      <c r="H140" s="79">
        <f t="shared" si="5"/>
        <v>0</v>
      </c>
      <c r="I140" s="79"/>
      <c r="J140" s="88"/>
      <c r="K140" s="88"/>
      <c r="M140" s="51"/>
    </row>
    <row r="141" spans="1:13" hidden="1">
      <c r="A141"/>
      <c r="B141" s="85" t="s">
        <v>38</v>
      </c>
      <c r="C141" s="90">
        <f t="shared" si="7"/>
        <v>8.9400000000000007E-2</v>
      </c>
      <c r="D141" s="87">
        <v>31</v>
      </c>
      <c r="E141" s="78">
        <f t="shared" si="6"/>
        <v>0</v>
      </c>
      <c r="F141" s="79"/>
      <c r="G141" s="80"/>
      <c r="H141" s="79">
        <f t="shared" si="5"/>
        <v>0</v>
      </c>
      <c r="I141" s="79">
        <f>SUM(H135:H140)</f>
        <v>0</v>
      </c>
      <c r="J141" s="88"/>
      <c r="K141" s="88"/>
      <c r="M141" s="51"/>
    </row>
    <row r="142" spans="1:13" hidden="1">
      <c r="A142"/>
      <c r="B142" s="85"/>
      <c r="C142" s="90">
        <f t="shared" si="7"/>
        <v>8.9400000000000007E-2</v>
      </c>
      <c r="D142" s="87">
        <v>0</v>
      </c>
      <c r="E142" s="78">
        <f t="shared" si="6"/>
        <v>0</v>
      </c>
      <c r="F142" s="79"/>
      <c r="G142" s="80"/>
      <c r="H142" s="79">
        <f t="shared" si="5"/>
        <v>0</v>
      </c>
      <c r="I142" s="79"/>
      <c r="J142" s="88"/>
      <c r="K142" s="88"/>
    </row>
    <row r="143" spans="1:13" hidden="1">
      <c r="A143"/>
      <c r="B143" s="85" t="s">
        <v>39</v>
      </c>
      <c r="C143" s="90">
        <f t="shared" si="7"/>
        <v>8.9400000000000007E-2</v>
      </c>
      <c r="D143" s="87">
        <v>30</v>
      </c>
      <c r="E143" s="78">
        <f t="shared" si="6"/>
        <v>0</v>
      </c>
      <c r="F143" s="79"/>
      <c r="G143" s="80"/>
      <c r="H143" s="79">
        <f t="shared" si="5"/>
        <v>0</v>
      </c>
      <c r="I143" s="79"/>
      <c r="J143" s="88"/>
      <c r="K143" s="88"/>
    </row>
    <row r="144" spans="1:13" hidden="1">
      <c r="A144"/>
      <c r="B144" s="85"/>
      <c r="C144" s="90">
        <f t="shared" si="7"/>
        <v>8.9400000000000007E-2</v>
      </c>
      <c r="D144" s="87">
        <v>0</v>
      </c>
      <c r="E144" s="78">
        <f t="shared" si="6"/>
        <v>0</v>
      </c>
      <c r="F144" s="79"/>
      <c r="G144" s="80"/>
      <c r="H144" s="79">
        <f t="shared" si="5"/>
        <v>0</v>
      </c>
      <c r="I144" s="79"/>
      <c r="J144" s="88"/>
      <c r="K144" s="88"/>
    </row>
    <row r="145" spans="1:13" hidden="1">
      <c r="A145"/>
      <c r="B145" s="75" t="s">
        <v>44</v>
      </c>
      <c r="C145" s="76">
        <f t="shared" si="7"/>
        <v>8.9400000000000007E-2</v>
      </c>
      <c r="D145" s="77">
        <v>31</v>
      </c>
      <c r="E145" s="78">
        <f t="shared" si="6"/>
        <v>0</v>
      </c>
      <c r="F145" s="79"/>
      <c r="G145" s="80"/>
      <c r="H145" s="81">
        <f t="shared" si="5"/>
        <v>0</v>
      </c>
      <c r="I145" s="81"/>
      <c r="J145" s="82"/>
      <c r="K145" s="82"/>
      <c r="L145" s="64">
        <f>SUM(G123:G145)</f>
        <v>0</v>
      </c>
      <c r="M145" s="64">
        <f>SUM(H123:H145)</f>
        <v>0</v>
      </c>
    </row>
    <row r="146" spans="1:13" ht="13" hidden="1">
      <c r="A146"/>
      <c r="B146" s="75"/>
      <c r="C146" s="76">
        <f>C121</f>
        <v>8.9400000000000007E-2</v>
      </c>
      <c r="D146" s="83">
        <v>0</v>
      </c>
      <c r="E146" s="78">
        <f t="shared" si="6"/>
        <v>0</v>
      </c>
      <c r="F146" s="79"/>
      <c r="G146" s="80"/>
      <c r="H146" s="81">
        <f t="shared" si="5"/>
        <v>0</v>
      </c>
      <c r="I146" s="81"/>
      <c r="J146" s="82"/>
      <c r="K146" s="84">
        <f>SUM(K129:K145)</f>
        <v>0</v>
      </c>
    </row>
    <row r="147" spans="1:13" ht="13" hidden="1">
      <c r="A147"/>
      <c r="B147" s="85" t="s">
        <v>29</v>
      </c>
      <c r="C147" s="90">
        <f t="shared" si="7"/>
        <v>8.9400000000000007E-2</v>
      </c>
      <c r="D147" s="87">
        <v>31</v>
      </c>
      <c r="E147" s="78">
        <f t="shared" si="6"/>
        <v>0</v>
      </c>
      <c r="F147" s="79"/>
      <c r="G147" s="80"/>
      <c r="H147" s="79">
        <f t="shared" si="5"/>
        <v>0</v>
      </c>
      <c r="I147" s="79">
        <f>SUM(H141:H146)</f>
        <v>0</v>
      </c>
      <c r="J147" s="88"/>
      <c r="K147" s="89">
        <f>SUM(G147:G170)</f>
        <v>0</v>
      </c>
    </row>
    <row r="148" spans="1:13" ht="13" hidden="1">
      <c r="A148"/>
      <c r="B148" s="85"/>
      <c r="C148" s="90">
        <f t="shared" si="7"/>
        <v>8.9400000000000007E-2</v>
      </c>
      <c r="D148" s="87">
        <v>0</v>
      </c>
      <c r="E148" s="78">
        <f t="shared" si="6"/>
        <v>0</v>
      </c>
      <c r="F148" s="79"/>
      <c r="G148" s="80"/>
      <c r="H148" s="79">
        <f t="shared" si="5"/>
        <v>0</v>
      </c>
      <c r="I148" s="79"/>
      <c r="J148" s="88"/>
      <c r="K148" s="89"/>
    </row>
    <row r="149" spans="1:13" ht="13" hidden="1">
      <c r="A149"/>
      <c r="B149" s="85" t="s">
        <v>30</v>
      </c>
      <c r="C149" s="90">
        <f t="shared" si="7"/>
        <v>8.9400000000000007E-2</v>
      </c>
      <c r="D149" s="91">
        <v>28</v>
      </c>
      <c r="E149" s="78">
        <f t="shared" si="6"/>
        <v>0</v>
      </c>
      <c r="F149" s="79"/>
      <c r="G149" s="80"/>
      <c r="H149" s="79">
        <f t="shared" si="5"/>
        <v>0</v>
      </c>
      <c r="I149" s="79"/>
      <c r="J149" s="88"/>
      <c r="K149" s="89">
        <f>SUM(J147:J264)</f>
        <v>0</v>
      </c>
    </row>
    <row r="150" spans="1:13" hidden="1">
      <c r="A150"/>
      <c r="B150" s="85"/>
      <c r="C150" s="90">
        <f t="shared" si="7"/>
        <v>8.9400000000000007E-2</v>
      </c>
      <c r="D150" s="87">
        <v>0</v>
      </c>
      <c r="E150" s="78">
        <f t="shared" si="6"/>
        <v>0</v>
      </c>
      <c r="F150" s="79"/>
      <c r="G150" s="80"/>
      <c r="H150" s="79">
        <f t="shared" si="5"/>
        <v>0</v>
      </c>
      <c r="I150" s="79"/>
      <c r="J150" s="88"/>
      <c r="K150" s="88"/>
    </row>
    <row r="151" spans="1:13" hidden="1">
      <c r="A151"/>
      <c r="B151" s="85" t="s">
        <v>31</v>
      </c>
      <c r="C151" s="90">
        <f t="shared" si="7"/>
        <v>8.9400000000000007E-2</v>
      </c>
      <c r="D151" s="87">
        <v>6</v>
      </c>
      <c r="E151" s="78">
        <f t="shared" si="6"/>
        <v>0</v>
      </c>
      <c r="F151" s="79"/>
      <c r="G151" s="80"/>
      <c r="H151" s="79">
        <f t="shared" si="5"/>
        <v>0</v>
      </c>
      <c r="I151" s="79"/>
      <c r="J151" s="88"/>
      <c r="K151" s="88"/>
    </row>
    <row r="152" spans="1:13" hidden="1">
      <c r="A152"/>
      <c r="B152" s="85"/>
      <c r="C152" s="90">
        <f t="shared" si="7"/>
        <v>8.9400000000000007E-2</v>
      </c>
      <c r="D152" s="87">
        <v>0</v>
      </c>
      <c r="E152" s="78">
        <f t="shared" si="6"/>
        <v>0</v>
      </c>
      <c r="F152" s="79"/>
      <c r="G152" s="80"/>
      <c r="H152" s="79">
        <f t="shared" si="5"/>
        <v>0</v>
      </c>
      <c r="I152" s="79"/>
      <c r="J152" s="88"/>
      <c r="K152" s="88"/>
    </row>
    <row r="153" spans="1:13" hidden="1">
      <c r="A153"/>
      <c r="B153" s="85" t="s">
        <v>32</v>
      </c>
      <c r="C153" s="90">
        <f t="shared" si="7"/>
        <v>8.9400000000000007E-2</v>
      </c>
      <c r="D153" s="87">
        <v>30</v>
      </c>
      <c r="E153" s="78">
        <f t="shared" si="6"/>
        <v>0</v>
      </c>
      <c r="F153" s="79"/>
      <c r="G153" s="80"/>
      <c r="H153" s="79">
        <f t="shared" ref="H153:H216" si="8">C153*D153*E153/360</f>
        <v>0</v>
      </c>
      <c r="I153" s="79">
        <f>SUM(H147:H152)</f>
        <v>0</v>
      </c>
      <c r="J153" s="88"/>
      <c r="K153" s="88"/>
    </row>
    <row r="154" spans="1:13" hidden="1">
      <c r="A154"/>
      <c r="B154" s="85"/>
      <c r="C154" s="90">
        <f t="shared" si="7"/>
        <v>8.9400000000000007E-2</v>
      </c>
      <c r="D154" s="87">
        <v>0</v>
      </c>
      <c r="E154" s="78">
        <f t="shared" ref="E154:E217" si="9">E153+F154-G153</f>
        <v>0</v>
      </c>
      <c r="F154" s="79"/>
      <c r="G154" s="80"/>
      <c r="H154" s="79">
        <f t="shared" si="8"/>
        <v>0</v>
      </c>
      <c r="I154" s="79"/>
      <c r="J154" s="88"/>
      <c r="K154" s="88"/>
    </row>
    <row r="155" spans="1:13" hidden="1">
      <c r="A155"/>
      <c r="B155" s="85" t="s">
        <v>33</v>
      </c>
      <c r="C155" s="90">
        <f t="shared" si="7"/>
        <v>8.9400000000000007E-2</v>
      </c>
      <c r="D155" s="87">
        <v>31</v>
      </c>
      <c r="E155" s="78">
        <f t="shared" si="9"/>
        <v>0</v>
      </c>
      <c r="F155" s="79"/>
      <c r="G155" s="80"/>
      <c r="H155" s="79">
        <f t="shared" si="8"/>
        <v>0</v>
      </c>
      <c r="I155" s="79"/>
      <c r="J155" s="88"/>
      <c r="K155" s="88"/>
    </row>
    <row r="156" spans="1:13" hidden="1">
      <c r="A156"/>
      <c r="B156" s="85"/>
      <c r="C156" s="90">
        <f t="shared" si="7"/>
        <v>8.9400000000000007E-2</v>
      </c>
      <c r="D156" s="87">
        <v>0</v>
      </c>
      <c r="E156" s="78">
        <f t="shared" si="9"/>
        <v>0</v>
      </c>
      <c r="F156" s="79"/>
      <c r="G156" s="80"/>
      <c r="H156" s="79">
        <f t="shared" si="8"/>
        <v>0</v>
      </c>
      <c r="I156" s="79"/>
      <c r="J156" s="88"/>
      <c r="K156" s="88"/>
    </row>
    <row r="157" spans="1:13" hidden="1">
      <c r="A157"/>
      <c r="B157" s="85" t="s">
        <v>34</v>
      </c>
      <c r="C157" s="90">
        <f t="shared" si="7"/>
        <v>8.9400000000000007E-2</v>
      </c>
      <c r="D157" s="87">
        <v>30</v>
      </c>
      <c r="E157" s="78">
        <f t="shared" si="9"/>
        <v>0</v>
      </c>
      <c r="F157" s="79"/>
      <c r="G157" s="80"/>
      <c r="H157" s="79">
        <f t="shared" si="8"/>
        <v>0</v>
      </c>
      <c r="I157" s="79"/>
      <c r="J157" s="88"/>
      <c r="K157" s="88"/>
    </row>
    <row r="158" spans="1:13" hidden="1">
      <c r="A158"/>
      <c r="B158" s="85"/>
      <c r="C158" s="90">
        <f t="shared" si="7"/>
        <v>8.9400000000000007E-2</v>
      </c>
      <c r="D158" s="87">
        <v>0</v>
      </c>
      <c r="E158" s="78">
        <f t="shared" si="9"/>
        <v>0</v>
      </c>
      <c r="F158" s="79"/>
      <c r="G158" s="80"/>
      <c r="H158" s="79">
        <f t="shared" si="8"/>
        <v>0</v>
      </c>
      <c r="I158" s="79"/>
      <c r="J158" s="88"/>
      <c r="K158" s="88"/>
    </row>
    <row r="159" spans="1:13">
      <c r="A159">
        <v>1</v>
      </c>
      <c r="B159" s="85" t="s">
        <v>35</v>
      </c>
      <c r="C159" s="90">
        <f t="shared" si="7"/>
        <v>8.9400000000000007E-2</v>
      </c>
      <c r="D159" s="87">
        <v>29</v>
      </c>
      <c r="E159" s="78">
        <f t="shared" si="9"/>
        <v>625000</v>
      </c>
      <c r="F159" s="79">
        <v>625000</v>
      </c>
      <c r="G159" s="80"/>
      <c r="H159" s="79">
        <f t="shared" si="8"/>
        <v>4501.041666666667</v>
      </c>
      <c r="I159" s="79">
        <f>SUM(H153:H158)</f>
        <v>0</v>
      </c>
      <c r="J159" s="88"/>
      <c r="K159" s="88">
        <f>SUM(G159:G170)</f>
        <v>0</v>
      </c>
    </row>
    <row r="160" spans="1:13">
      <c r="A160"/>
      <c r="B160" s="85"/>
      <c r="C160" s="90">
        <f t="shared" si="7"/>
        <v>8.9400000000000007E-2</v>
      </c>
      <c r="D160" s="87">
        <v>0</v>
      </c>
      <c r="E160" s="78">
        <f t="shared" si="9"/>
        <v>625000</v>
      </c>
      <c r="F160" s="79"/>
      <c r="G160" s="80"/>
      <c r="H160" s="79">
        <f t="shared" si="8"/>
        <v>0</v>
      </c>
      <c r="I160" s="79"/>
      <c r="J160" s="88"/>
      <c r="K160" s="88">
        <f>SUM(H159:H170)</f>
        <v>99488.541666666672</v>
      </c>
    </row>
    <row r="161" spans="1:13">
      <c r="A161">
        <v>2</v>
      </c>
      <c r="B161" s="85" t="s">
        <v>36</v>
      </c>
      <c r="C161" s="90">
        <f t="shared" si="7"/>
        <v>8.9400000000000007E-2</v>
      </c>
      <c r="D161" s="87">
        <v>31</v>
      </c>
      <c r="E161" s="78">
        <f t="shared" si="9"/>
        <v>1250000</v>
      </c>
      <c r="F161" s="79">
        <v>625000</v>
      </c>
      <c r="G161" s="80"/>
      <c r="H161" s="79">
        <f t="shared" si="8"/>
        <v>9622.9166666666679</v>
      </c>
      <c r="I161" s="79"/>
      <c r="J161" s="88"/>
      <c r="K161" s="88"/>
    </row>
    <row r="162" spans="1:13">
      <c r="A162"/>
      <c r="B162" s="85"/>
      <c r="C162" s="90">
        <f t="shared" si="7"/>
        <v>8.9400000000000007E-2</v>
      </c>
      <c r="D162" s="87">
        <v>0</v>
      </c>
      <c r="E162" s="78">
        <f t="shared" si="9"/>
        <v>1250000</v>
      </c>
      <c r="F162" s="79"/>
      <c r="G162" s="80"/>
      <c r="H162" s="79">
        <f t="shared" si="8"/>
        <v>0</v>
      </c>
      <c r="I162" s="79"/>
      <c r="J162" s="88"/>
      <c r="K162" s="88"/>
    </row>
    <row r="163" spans="1:13">
      <c r="A163">
        <v>3</v>
      </c>
      <c r="B163" s="85" t="s">
        <v>37</v>
      </c>
      <c r="C163" s="90">
        <f t="shared" ref="C163:C169" si="10">C162</f>
        <v>8.9400000000000007E-2</v>
      </c>
      <c r="D163" s="87">
        <v>30</v>
      </c>
      <c r="E163" s="78">
        <f t="shared" si="9"/>
        <v>1875000</v>
      </c>
      <c r="F163" s="79">
        <v>625000</v>
      </c>
      <c r="G163" s="80"/>
      <c r="H163" s="79">
        <f t="shared" si="8"/>
        <v>13968.750000000002</v>
      </c>
      <c r="I163" s="79"/>
      <c r="J163" s="88"/>
      <c r="K163" s="88"/>
    </row>
    <row r="164" spans="1:13">
      <c r="A164"/>
      <c r="B164" s="85"/>
      <c r="C164" s="90">
        <f t="shared" si="10"/>
        <v>8.9400000000000007E-2</v>
      </c>
      <c r="D164" s="87">
        <v>0</v>
      </c>
      <c r="E164" s="78">
        <f t="shared" si="9"/>
        <v>1875000</v>
      </c>
      <c r="F164" s="79"/>
      <c r="G164" s="80"/>
      <c r="H164" s="79">
        <f t="shared" si="8"/>
        <v>0</v>
      </c>
      <c r="I164" s="79"/>
      <c r="J164" s="88"/>
      <c r="K164" s="88"/>
    </row>
    <row r="165" spans="1:13">
      <c r="A165">
        <v>4</v>
      </c>
      <c r="B165" s="85" t="s">
        <v>38</v>
      </c>
      <c r="C165" s="90">
        <f t="shared" si="10"/>
        <v>8.9400000000000007E-2</v>
      </c>
      <c r="D165" s="87">
        <v>31</v>
      </c>
      <c r="E165" s="78">
        <f t="shared" si="9"/>
        <v>2500000</v>
      </c>
      <c r="F165" s="79">
        <v>625000</v>
      </c>
      <c r="G165" s="80"/>
      <c r="H165" s="79">
        <f t="shared" si="8"/>
        <v>19245.833333333336</v>
      </c>
      <c r="I165" s="79">
        <f>SUM(H159:H164)</f>
        <v>28092.708333333336</v>
      </c>
      <c r="J165" s="88"/>
      <c r="K165" s="88"/>
    </row>
    <row r="166" spans="1:13">
      <c r="A166"/>
      <c r="B166" s="85"/>
      <c r="C166" s="90">
        <f t="shared" si="10"/>
        <v>8.9400000000000007E-2</v>
      </c>
      <c r="D166" s="87">
        <v>0</v>
      </c>
      <c r="E166" s="78">
        <f t="shared" si="9"/>
        <v>2500000</v>
      </c>
      <c r="F166" s="79"/>
      <c r="G166" s="80"/>
      <c r="H166" s="79">
        <f t="shared" si="8"/>
        <v>0</v>
      </c>
      <c r="I166" s="79"/>
      <c r="J166" s="88"/>
      <c r="K166" s="88"/>
    </row>
    <row r="167" spans="1:13">
      <c r="A167">
        <v>5</v>
      </c>
      <c r="B167" s="85" t="s">
        <v>39</v>
      </c>
      <c r="C167" s="90">
        <f t="shared" si="10"/>
        <v>8.9400000000000007E-2</v>
      </c>
      <c r="D167" s="87">
        <v>30</v>
      </c>
      <c r="E167" s="78">
        <f t="shared" si="9"/>
        <v>3125000</v>
      </c>
      <c r="F167" s="79">
        <v>625000</v>
      </c>
      <c r="G167" s="80"/>
      <c r="H167" s="79">
        <f t="shared" si="8"/>
        <v>23281.250000000004</v>
      </c>
      <c r="I167" s="79"/>
      <c r="J167" s="88"/>
      <c r="K167" s="88"/>
    </row>
    <row r="168" spans="1:13">
      <c r="A168"/>
      <c r="B168" s="85"/>
      <c r="C168" s="90">
        <f t="shared" si="10"/>
        <v>8.9400000000000007E-2</v>
      </c>
      <c r="D168" s="87">
        <v>0</v>
      </c>
      <c r="E168" s="78">
        <f t="shared" si="9"/>
        <v>3125000</v>
      </c>
      <c r="F168" s="79"/>
      <c r="G168" s="80"/>
      <c r="H168" s="79">
        <f t="shared" si="8"/>
        <v>0</v>
      </c>
      <c r="I168" s="79"/>
      <c r="J168" s="88"/>
      <c r="K168" s="88"/>
    </row>
    <row r="169" spans="1:13">
      <c r="A169">
        <v>6</v>
      </c>
      <c r="B169" s="75" t="s">
        <v>45</v>
      </c>
      <c r="C169" s="76">
        <f t="shared" si="10"/>
        <v>8.9400000000000007E-2</v>
      </c>
      <c r="D169" s="77">
        <v>31</v>
      </c>
      <c r="E169" s="78">
        <f t="shared" si="9"/>
        <v>3750000</v>
      </c>
      <c r="F169" s="79">
        <v>625000</v>
      </c>
      <c r="G169" s="80"/>
      <c r="H169" s="81">
        <f t="shared" si="8"/>
        <v>28868.750000000004</v>
      </c>
      <c r="I169" s="81"/>
      <c r="J169" s="82"/>
      <c r="K169" s="82"/>
      <c r="L169" s="64">
        <f>SUM(G147:G169)</f>
        <v>0</v>
      </c>
      <c r="M169" s="64">
        <f>SUM(H147:H169)</f>
        <v>99488.541666666672</v>
      </c>
    </row>
    <row r="170" spans="1:13" ht="13">
      <c r="A170"/>
      <c r="B170" s="75"/>
      <c r="C170" s="76">
        <f>C145</f>
        <v>8.9400000000000007E-2</v>
      </c>
      <c r="D170" s="83">
        <v>0</v>
      </c>
      <c r="E170" s="78">
        <f t="shared" si="9"/>
        <v>3750000</v>
      </c>
      <c r="F170" s="79"/>
      <c r="G170" s="80"/>
      <c r="H170" s="81">
        <f t="shared" si="8"/>
        <v>0</v>
      </c>
      <c r="I170" s="81"/>
      <c r="J170" s="82"/>
      <c r="K170" s="84">
        <f>SUM(K159:K169)</f>
        <v>99488.541666666672</v>
      </c>
    </row>
    <row r="171" spans="1:13" ht="13">
      <c r="A171">
        <v>7</v>
      </c>
      <c r="B171" s="85" t="s">
        <v>29</v>
      </c>
      <c r="C171" s="90">
        <f t="shared" ref="C171:C193" si="11">C170</f>
        <v>8.9400000000000007E-2</v>
      </c>
      <c r="D171" s="87">
        <v>31</v>
      </c>
      <c r="E171" s="78">
        <f t="shared" si="9"/>
        <v>4375000</v>
      </c>
      <c r="F171" s="79">
        <v>625000</v>
      </c>
      <c r="G171" s="80"/>
      <c r="H171" s="79">
        <f t="shared" si="8"/>
        <v>33680.208333333336</v>
      </c>
      <c r="I171" s="79">
        <f>SUM(H165:H170)</f>
        <v>71395.833333333343</v>
      </c>
      <c r="J171" s="88"/>
      <c r="K171" s="89">
        <f>SUM(G171:G194)</f>
        <v>0</v>
      </c>
    </row>
    <row r="172" spans="1:13" ht="13">
      <c r="A172"/>
      <c r="B172" s="85"/>
      <c r="C172" s="90">
        <f t="shared" si="11"/>
        <v>8.9400000000000007E-2</v>
      </c>
      <c r="D172" s="87">
        <v>0</v>
      </c>
      <c r="E172" s="78">
        <f t="shared" si="9"/>
        <v>4375000</v>
      </c>
      <c r="F172" s="79"/>
      <c r="G172" s="80"/>
      <c r="H172" s="79">
        <f t="shared" si="8"/>
        <v>0</v>
      </c>
      <c r="I172" s="79"/>
      <c r="J172" s="88"/>
      <c r="K172" s="89">
        <f>SUM(H171:H194)</f>
        <v>709612.5</v>
      </c>
    </row>
    <row r="173" spans="1:13" ht="13">
      <c r="A173">
        <v>8</v>
      </c>
      <c r="B173" s="85" t="s">
        <v>30</v>
      </c>
      <c r="C173" s="90">
        <f t="shared" si="11"/>
        <v>8.9400000000000007E-2</v>
      </c>
      <c r="D173" s="91">
        <v>28</v>
      </c>
      <c r="E173" s="78">
        <f t="shared" si="9"/>
        <v>5000000</v>
      </c>
      <c r="F173" s="79">
        <v>625000</v>
      </c>
      <c r="G173" s="80"/>
      <c r="H173" s="79">
        <f t="shared" si="8"/>
        <v>34766.666666666664</v>
      </c>
      <c r="I173" s="79"/>
      <c r="J173" s="88"/>
      <c r="K173" s="89">
        <f>SUM(J171:J264)</f>
        <v>0</v>
      </c>
    </row>
    <row r="174" spans="1:13">
      <c r="A174"/>
      <c r="B174" s="85"/>
      <c r="C174" s="90">
        <f t="shared" si="11"/>
        <v>8.9400000000000007E-2</v>
      </c>
      <c r="D174" s="87">
        <v>0</v>
      </c>
      <c r="E174" s="78">
        <f t="shared" si="9"/>
        <v>5000000</v>
      </c>
      <c r="F174" s="79"/>
      <c r="G174" s="80"/>
      <c r="H174" s="79">
        <f t="shared" si="8"/>
        <v>0</v>
      </c>
      <c r="I174" s="79"/>
      <c r="J174" s="88"/>
      <c r="K174" s="88"/>
    </row>
    <row r="175" spans="1:13">
      <c r="A175">
        <v>9</v>
      </c>
      <c r="B175" s="85" t="s">
        <v>31</v>
      </c>
      <c r="C175" s="90">
        <f t="shared" si="11"/>
        <v>8.9400000000000007E-2</v>
      </c>
      <c r="D175" s="87">
        <v>31</v>
      </c>
      <c r="E175" s="78">
        <f t="shared" si="9"/>
        <v>5625000</v>
      </c>
      <c r="F175" s="79">
        <v>625000</v>
      </c>
      <c r="G175" s="80"/>
      <c r="H175" s="79">
        <f t="shared" si="8"/>
        <v>43303.125000000007</v>
      </c>
      <c r="I175" s="79"/>
      <c r="J175" s="88"/>
      <c r="K175" s="88"/>
    </row>
    <row r="176" spans="1:13">
      <c r="A176"/>
      <c r="B176" s="85"/>
      <c r="C176" s="90">
        <f t="shared" si="11"/>
        <v>8.9400000000000007E-2</v>
      </c>
      <c r="D176" s="87">
        <v>0</v>
      </c>
      <c r="E176" s="78">
        <f t="shared" si="9"/>
        <v>5625000</v>
      </c>
      <c r="F176" s="79"/>
      <c r="G176" s="80"/>
      <c r="H176" s="79">
        <f t="shared" si="8"/>
        <v>0</v>
      </c>
      <c r="I176" s="79"/>
      <c r="J176" s="88"/>
      <c r="K176" s="88"/>
    </row>
    <row r="177" spans="1:11">
      <c r="A177">
        <v>10</v>
      </c>
      <c r="B177" s="85" t="s">
        <v>32</v>
      </c>
      <c r="C177" s="90">
        <f t="shared" si="11"/>
        <v>8.9400000000000007E-2</v>
      </c>
      <c r="D177" s="87">
        <v>30</v>
      </c>
      <c r="E177" s="78">
        <f t="shared" si="9"/>
        <v>6250000</v>
      </c>
      <c r="F177" s="79">
        <v>625000</v>
      </c>
      <c r="G177" s="80"/>
      <c r="H177" s="79">
        <f t="shared" si="8"/>
        <v>46562.500000000007</v>
      </c>
      <c r="I177" s="79">
        <f>SUM(H171:H176)</f>
        <v>111750</v>
      </c>
      <c r="J177" s="88"/>
      <c r="K177" s="88"/>
    </row>
    <row r="178" spans="1:11">
      <c r="A178"/>
      <c r="B178" s="85"/>
      <c r="C178" s="90">
        <f t="shared" si="11"/>
        <v>8.9400000000000007E-2</v>
      </c>
      <c r="D178" s="87">
        <v>0</v>
      </c>
      <c r="E178" s="78">
        <f t="shared" si="9"/>
        <v>6250000</v>
      </c>
      <c r="F178" s="79"/>
      <c r="G178" s="80"/>
      <c r="H178" s="79">
        <f t="shared" si="8"/>
        <v>0</v>
      </c>
      <c r="I178" s="79"/>
      <c r="J178" s="88"/>
      <c r="K178" s="88"/>
    </row>
    <row r="179" spans="1:11">
      <c r="A179">
        <v>11</v>
      </c>
      <c r="B179" s="85" t="s">
        <v>33</v>
      </c>
      <c r="C179" s="90">
        <f t="shared" si="11"/>
        <v>8.9400000000000007E-2</v>
      </c>
      <c r="D179" s="87">
        <v>31</v>
      </c>
      <c r="E179" s="78">
        <f t="shared" si="9"/>
        <v>6875000</v>
      </c>
      <c r="F179" s="79">
        <v>625000</v>
      </c>
      <c r="G179" s="80"/>
      <c r="H179" s="79">
        <f t="shared" si="8"/>
        <v>52926.041666666679</v>
      </c>
      <c r="I179" s="79"/>
      <c r="J179" s="88"/>
      <c r="K179" s="88"/>
    </row>
    <row r="180" spans="1:11">
      <c r="A180"/>
      <c r="B180" s="85"/>
      <c r="C180" s="90">
        <f t="shared" si="11"/>
        <v>8.9400000000000007E-2</v>
      </c>
      <c r="D180" s="87">
        <v>0</v>
      </c>
      <c r="E180" s="78">
        <f t="shared" si="9"/>
        <v>6875000</v>
      </c>
      <c r="F180" s="79"/>
      <c r="G180" s="80"/>
      <c r="H180" s="79">
        <f t="shared" si="8"/>
        <v>0</v>
      </c>
      <c r="I180" s="79"/>
      <c r="J180" s="88"/>
      <c r="K180" s="88"/>
    </row>
    <row r="181" spans="1:11">
      <c r="A181">
        <v>12</v>
      </c>
      <c r="B181" s="85" t="s">
        <v>34</v>
      </c>
      <c r="C181" s="90">
        <f t="shared" si="11"/>
        <v>8.9400000000000007E-2</v>
      </c>
      <c r="D181" s="87">
        <v>30</v>
      </c>
      <c r="E181" s="78">
        <f t="shared" si="9"/>
        <v>7500000</v>
      </c>
      <c r="F181" s="79">
        <v>625000</v>
      </c>
      <c r="G181" s="80"/>
      <c r="H181" s="79">
        <f t="shared" si="8"/>
        <v>55875.000000000007</v>
      </c>
      <c r="I181" s="79"/>
      <c r="J181" s="88"/>
      <c r="K181" s="88"/>
    </row>
    <row r="182" spans="1:11">
      <c r="A182"/>
      <c r="B182" s="85"/>
      <c r="C182" s="90">
        <f t="shared" si="11"/>
        <v>8.9400000000000007E-2</v>
      </c>
      <c r="D182" s="87">
        <v>0</v>
      </c>
      <c r="E182" s="78">
        <f t="shared" si="9"/>
        <v>7500000</v>
      </c>
      <c r="F182" s="79"/>
      <c r="G182" s="80"/>
      <c r="H182" s="79">
        <f t="shared" si="8"/>
        <v>0</v>
      </c>
      <c r="I182" s="79"/>
      <c r="J182" s="88"/>
      <c r="K182" s="88"/>
    </row>
    <row r="183" spans="1:11">
      <c r="A183">
        <v>13</v>
      </c>
      <c r="B183" s="85" t="s">
        <v>35</v>
      </c>
      <c r="C183" s="90">
        <f t="shared" si="11"/>
        <v>8.9400000000000007E-2</v>
      </c>
      <c r="D183" s="87">
        <v>31</v>
      </c>
      <c r="E183" s="78">
        <f t="shared" si="9"/>
        <v>8125000</v>
      </c>
      <c r="F183" s="79">
        <v>625000</v>
      </c>
      <c r="G183" s="80"/>
      <c r="H183" s="79">
        <f t="shared" si="8"/>
        <v>62548.958333333343</v>
      </c>
      <c r="I183" s="79">
        <f>SUM(H177:H182)</f>
        <v>155363.54166666669</v>
      </c>
      <c r="J183" s="88"/>
      <c r="K183" s="88"/>
    </row>
    <row r="184" spans="1:11">
      <c r="A184"/>
      <c r="B184" s="85"/>
      <c r="C184" s="90">
        <f t="shared" si="11"/>
        <v>8.9400000000000007E-2</v>
      </c>
      <c r="D184" s="87">
        <v>0</v>
      </c>
      <c r="E184" s="78">
        <f t="shared" si="9"/>
        <v>8125000</v>
      </c>
      <c r="F184" s="79"/>
      <c r="G184" s="80"/>
      <c r="H184" s="79">
        <f t="shared" si="8"/>
        <v>0</v>
      </c>
      <c r="I184" s="79"/>
      <c r="J184" s="88"/>
      <c r="K184" s="88"/>
    </row>
    <row r="185" spans="1:11">
      <c r="A185">
        <v>14</v>
      </c>
      <c r="B185" s="85" t="s">
        <v>36</v>
      </c>
      <c r="C185" s="90">
        <f t="shared" si="11"/>
        <v>8.9400000000000007E-2</v>
      </c>
      <c r="D185" s="87">
        <v>31</v>
      </c>
      <c r="E185" s="78">
        <f t="shared" si="9"/>
        <v>8750000</v>
      </c>
      <c r="F185" s="79">
        <v>625000</v>
      </c>
      <c r="G185" s="80"/>
      <c r="H185" s="79">
        <f t="shared" si="8"/>
        <v>67360.416666666672</v>
      </c>
      <c r="I185" s="79"/>
      <c r="J185" s="88"/>
      <c r="K185" s="88"/>
    </row>
    <row r="186" spans="1:11">
      <c r="A186"/>
      <c r="B186" s="85"/>
      <c r="C186" s="90">
        <f t="shared" si="11"/>
        <v>8.9400000000000007E-2</v>
      </c>
      <c r="D186" s="87">
        <v>0</v>
      </c>
      <c r="E186" s="78">
        <f t="shared" si="9"/>
        <v>8750000</v>
      </c>
      <c r="F186" s="79"/>
      <c r="G186" s="80"/>
      <c r="H186" s="79">
        <f t="shared" si="8"/>
        <v>0</v>
      </c>
      <c r="I186" s="79"/>
      <c r="J186" s="88"/>
      <c r="K186" s="88"/>
    </row>
    <row r="187" spans="1:11">
      <c r="A187">
        <v>15</v>
      </c>
      <c r="B187" s="85" t="s">
        <v>37</v>
      </c>
      <c r="C187" s="90">
        <f t="shared" si="11"/>
        <v>8.9400000000000007E-2</v>
      </c>
      <c r="D187" s="87">
        <v>30</v>
      </c>
      <c r="E187" s="78">
        <f t="shared" si="9"/>
        <v>9375000</v>
      </c>
      <c r="F187" s="79">
        <v>625000</v>
      </c>
      <c r="G187" s="80"/>
      <c r="H187" s="79">
        <f t="shared" si="8"/>
        <v>69843.750000000015</v>
      </c>
      <c r="I187" s="79"/>
      <c r="J187" s="88"/>
      <c r="K187" s="88"/>
    </row>
    <row r="188" spans="1:11">
      <c r="A188"/>
      <c r="B188" s="85"/>
      <c r="C188" s="90">
        <f t="shared" si="11"/>
        <v>8.9400000000000007E-2</v>
      </c>
      <c r="D188" s="87">
        <v>0</v>
      </c>
      <c r="E188" s="78">
        <f t="shared" si="9"/>
        <v>9375000</v>
      </c>
      <c r="F188" s="79"/>
      <c r="G188" s="80"/>
      <c r="H188" s="79">
        <f t="shared" si="8"/>
        <v>0</v>
      </c>
      <c r="I188" s="79"/>
      <c r="J188" s="88"/>
      <c r="K188" s="88"/>
    </row>
    <row r="189" spans="1:11">
      <c r="A189">
        <v>16</v>
      </c>
      <c r="B189" s="85" t="s">
        <v>38</v>
      </c>
      <c r="C189" s="90">
        <f t="shared" si="11"/>
        <v>8.9400000000000007E-2</v>
      </c>
      <c r="D189" s="87">
        <v>31</v>
      </c>
      <c r="E189" s="78">
        <f t="shared" si="9"/>
        <v>10000000</v>
      </c>
      <c r="F189" s="79">
        <v>625000</v>
      </c>
      <c r="G189" s="80"/>
      <c r="H189" s="79">
        <f t="shared" si="8"/>
        <v>76983.333333333343</v>
      </c>
      <c r="I189" s="79">
        <f>SUM(H183:H188)</f>
        <v>199753.12500000003</v>
      </c>
      <c r="J189" s="88"/>
      <c r="K189" s="88"/>
    </row>
    <row r="190" spans="1:11">
      <c r="A190"/>
      <c r="B190" s="85"/>
      <c r="C190" s="90">
        <f t="shared" si="11"/>
        <v>8.9400000000000007E-2</v>
      </c>
      <c r="D190" s="87">
        <v>0</v>
      </c>
      <c r="E190" s="78">
        <f t="shared" si="9"/>
        <v>10000000</v>
      </c>
      <c r="F190" s="79"/>
      <c r="G190" s="80"/>
      <c r="H190" s="79">
        <f t="shared" si="8"/>
        <v>0</v>
      </c>
      <c r="I190" s="79"/>
      <c r="J190" s="88"/>
      <c r="K190" s="88"/>
    </row>
    <row r="191" spans="1:11">
      <c r="A191">
        <v>17</v>
      </c>
      <c r="B191" s="85" t="s">
        <v>39</v>
      </c>
      <c r="C191" s="90">
        <f t="shared" si="11"/>
        <v>8.9400000000000007E-2</v>
      </c>
      <c r="D191" s="87">
        <v>30</v>
      </c>
      <c r="E191" s="78">
        <f t="shared" si="9"/>
        <v>10625000</v>
      </c>
      <c r="F191" s="79">
        <v>625000</v>
      </c>
      <c r="G191" s="80"/>
      <c r="H191" s="79">
        <f t="shared" si="8"/>
        <v>79156.250000000015</v>
      </c>
      <c r="I191" s="79"/>
      <c r="J191" s="88"/>
      <c r="K191" s="88"/>
    </row>
    <row r="192" spans="1:11">
      <c r="A192"/>
      <c r="B192" s="85"/>
      <c r="C192" s="90">
        <f t="shared" si="11"/>
        <v>8.9400000000000007E-2</v>
      </c>
      <c r="D192" s="87">
        <v>0</v>
      </c>
      <c r="E192" s="78">
        <f t="shared" si="9"/>
        <v>10625000</v>
      </c>
      <c r="F192" s="79"/>
      <c r="G192" s="80"/>
      <c r="H192" s="79">
        <f t="shared" si="8"/>
        <v>0</v>
      </c>
      <c r="I192" s="79"/>
      <c r="J192" s="88"/>
      <c r="K192" s="88"/>
    </row>
    <row r="193" spans="1:13">
      <c r="A193">
        <v>18</v>
      </c>
      <c r="B193" s="75" t="s">
        <v>46</v>
      </c>
      <c r="C193" s="76">
        <f t="shared" si="11"/>
        <v>8.9400000000000007E-2</v>
      </c>
      <c r="D193" s="77">
        <v>31</v>
      </c>
      <c r="E193" s="78">
        <f t="shared" si="9"/>
        <v>11250000</v>
      </c>
      <c r="F193" s="79">
        <v>625000</v>
      </c>
      <c r="G193" s="80"/>
      <c r="H193" s="81">
        <f t="shared" si="8"/>
        <v>86606.250000000015</v>
      </c>
      <c r="I193" s="81"/>
      <c r="J193" s="82"/>
      <c r="K193" s="82"/>
      <c r="L193" s="64">
        <f>SUM(G171:G193)</f>
        <v>0</v>
      </c>
      <c r="M193" s="64">
        <f>SUM(H171:H193)</f>
        <v>709612.5</v>
      </c>
    </row>
    <row r="194" spans="1:13" ht="13">
      <c r="A194"/>
      <c r="B194" s="75"/>
      <c r="C194" s="76">
        <f>C169</f>
        <v>8.9400000000000007E-2</v>
      </c>
      <c r="D194" s="83">
        <v>0</v>
      </c>
      <c r="E194" s="78">
        <f t="shared" si="9"/>
        <v>11250000</v>
      </c>
      <c r="F194" s="79"/>
      <c r="G194" s="80"/>
      <c r="H194" s="81">
        <f t="shared" si="8"/>
        <v>0</v>
      </c>
      <c r="I194" s="81"/>
      <c r="J194" s="82"/>
      <c r="K194" s="84">
        <f>SUM(K171:K193)</f>
        <v>709612.5</v>
      </c>
    </row>
    <row r="195" spans="1:13" ht="13">
      <c r="A195">
        <v>19</v>
      </c>
      <c r="B195" s="85" t="s">
        <v>29</v>
      </c>
      <c r="C195" s="90">
        <f t="shared" ref="C195:C217" si="12">C194</f>
        <v>8.9400000000000007E-2</v>
      </c>
      <c r="D195" s="87">
        <v>31</v>
      </c>
      <c r="E195" s="78">
        <f t="shared" si="9"/>
        <v>11875000</v>
      </c>
      <c r="F195" s="79">
        <v>625000</v>
      </c>
      <c r="G195" s="80"/>
      <c r="H195" s="79">
        <f t="shared" si="8"/>
        <v>91417.708333333343</v>
      </c>
      <c r="I195" s="79">
        <f>SUM(H189:H194)</f>
        <v>242745.83333333337</v>
      </c>
      <c r="J195" s="88"/>
      <c r="K195" s="89">
        <f>SUM(G195:G218)</f>
        <v>937500</v>
      </c>
    </row>
    <row r="196" spans="1:13" ht="13">
      <c r="A196"/>
      <c r="B196" s="85"/>
      <c r="C196" s="90">
        <f t="shared" si="12"/>
        <v>8.9400000000000007E-2</v>
      </c>
      <c r="D196" s="87">
        <v>0</v>
      </c>
      <c r="E196" s="78">
        <f t="shared" si="9"/>
        <v>11875000</v>
      </c>
      <c r="F196" s="79"/>
      <c r="G196" s="80"/>
      <c r="H196" s="79">
        <f t="shared" si="8"/>
        <v>0</v>
      </c>
      <c r="I196" s="79"/>
      <c r="J196" s="88"/>
      <c r="K196" s="89">
        <f>SUM(H195:H218)</f>
        <v>1274920.0520833333</v>
      </c>
    </row>
    <row r="197" spans="1:13" ht="13">
      <c r="A197">
        <v>20</v>
      </c>
      <c r="B197" s="85" t="s">
        <v>30</v>
      </c>
      <c r="C197" s="90">
        <f t="shared" si="12"/>
        <v>8.9400000000000007E-2</v>
      </c>
      <c r="D197" s="91">
        <v>29</v>
      </c>
      <c r="E197" s="78">
        <f t="shared" si="9"/>
        <v>12500000</v>
      </c>
      <c r="F197" s="79">
        <v>625000</v>
      </c>
      <c r="G197" s="80"/>
      <c r="H197" s="79">
        <f t="shared" si="8"/>
        <v>90020.833333333328</v>
      </c>
      <c r="I197" s="79"/>
      <c r="J197" s="88"/>
      <c r="K197" s="89">
        <f>SUM(J195:J264)</f>
        <v>0</v>
      </c>
    </row>
    <row r="198" spans="1:13">
      <c r="A198"/>
      <c r="B198" s="85"/>
      <c r="C198" s="90">
        <f t="shared" si="12"/>
        <v>8.9400000000000007E-2</v>
      </c>
      <c r="D198" s="87">
        <v>0</v>
      </c>
      <c r="E198" s="78">
        <f t="shared" si="9"/>
        <v>12500000</v>
      </c>
      <c r="F198" s="79"/>
      <c r="G198" s="80"/>
      <c r="H198" s="79">
        <f t="shared" si="8"/>
        <v>0</v>
      </c>
      <c r="I198" s="79"/>
      <c r="J198" s="88"/>
      <c r="K198" s="88"/>
    </row>
    <row r="199" spans="1:13">
      <c r="A199">
        <v>21</v>
      </c>
      <c r="B199" s="85" t="s">
        <v>31</v>
      </c>
      <c r="C199" s="90">
        <f t="shared" si="12"/>
        <v>8.9400000000000007E-2</v>
      </c>
      <c r="D199" s="87">
        <v>31</v>
      </c>
      <c r="E199" s="78">
        <f t="shared" si="9"/>
        <v>13125000</v>
      </c>
      <c r="F199" s="79">
        <v>625000</v>
      </c>
      <c r="G199" s="80"/>
      <c r="H199" s="79">
        <f t="shared" si="8"/>
        <v>101040.62500000001</v>
      </c>
      <c r="I199" s="79"/>
      <c r="J199" s="88"/>
      <c r="K199" s="88"/>
    </row>
    <row r="200" spans="1:13">
      <c r="A200"/>
      <c r="B200" s="85"/>
      <c r="C200" s="90">
        <f t="shared" si="12"/>
        <v>8.9400000000000007E-2</v>
      </c>
      <c r="D200" s="87">
        <v>0</v>
      </c>
      <c r="E200" s="78">
        <f t="shared" si="9"/>
        <v>13125000</v>
      </c>
      <c r="F200" s="79"/>
      <c r="G200" s="80"/>
      <c r="H200" s="79">
        <f t="shared" si="8"/>
        <v>0</v>
      </c>
      <c r="I200" s="79"/>
      <c r="J200" s="88"/>
      <c r="K200" s="88"/>
    </row>
    <row r="201" spans="1:13">
      <c r="A201">
        <v>22</v>
      </c>
      <c r="B201" s="85" t="s">
        <v>32</v>
      </c>
      <c r="C201" s="90">
        <f t="shared" si="12"/>
        <v>8.9400000000000007E-2</v>
      </c>
      <c r="D201" s="87">
        <v>30</v>
      </c>
      <c r="E201" s="78">
        <f t="shared" si="9"/>
        <v>13750000</v>
      </c>
      <c r="F201" s="79">
        <v>625000</v>
      </c>
      <c r="G201" s="80"/>
      <c r="H201" s="79">
        <f t="shared" si="8"/>
        <v>102437.50000000001</v>
      </c>
      <c r="I201" s="79">
        <f>SUM(H195:H200)</f>
        <v>282479.16666666669</v>
      </c>
      <c r="J201" s="88"/>
      <c r="K201" s="88"/>
    </row>
    <row r="202" spans="1:13">
      <c r="A202"/>
      <c r="B202" s="85"/>
      <c r="C202" s="90">
        <f t="shared" si="12"/>
        <v>8.9400000000000007E-2</v>
      </c>
      <c r="D202" s="87">
        <v>0</v>
      </c>
      <c r="E202" s="78">
        <f t="shared" si="9"/>
        <v>13750000</v>
      </c>
      <c r="F202" s="79"/>
      <c r="G202" s="80"/>
      <c r="H202" s="79">
        <f t="shared" si="8"/>
        <v>0</v>
      </c>
      <c r="I202" s="79"/>
      <c r="J202" s="88"/>
      <c r="K202" s="88"/>
    </row>
    <row r="203" spans="1:13">
      <c r="A203">
        <v>23</v>
      </c>
      <c r="B203" s="85" t="s">
        <v>33</v>
      </c>
      <c r="C203" s="90">
        <f t="shared" si="12"/>
        <v>8.9400000000000007E-2</v>
      </c>
      <c r="D203" s="87">
        <v>31</v>
      </c>
      <c r="E203" s="78">
        <f t="shared" si="9"/>
        <v>14375000</v>
      </c>
      <c r="F203" s="79">
        <v>625000</v>
      </c>
      <c r="G203" s="80"/>
      <c r="H203" s="79">
        <f t="shared" si="8"/>
        <v>110663.54166666669</v>
      </c>
      <c r="I203" s="79"/>
      <c r="J203" s="88"/>
      <c r="K203" s="88"/>
    </row>
    <row r="204" spans="1:13">
      <c r="A204"/>
      <c r="B204" s="85"/>
      <c r="C204" s="90">
        <f t="shared" si="12"/>
        <v>8.9400000000000007E-2</v>
      </c>
      <c r="D204" s="87">
        <v>0</v>
      </c>
      <c r="E204" s="78">
        <f t="shared" si="9"/>
        <v>14375000</v>
      </c>
      <c r="F204" s="79"/>
      <c r="G204" s="80"/>
      <c r="H204" s="79">
        <f t="shared" si="8"/>
        <v>0</v>
      </c>
      <c r="I204" s="79"/>
      <c r="J204" s="88"/>
      <c r="K204" s="88"/>
    </row>
    <row r="205" spans="1:13">
      <c r="A205">
        <v>24</v>
      </c>
      <c r="B205" s="85" t="s">
        <v>34</v>
      </c>
      <c r="C205" s="90">
        <f t="shared" si="12"/>
        <v>8.9400000000000007E-2</v>
      </c>
      <c r="D205" s="87">
        <v>30</v>
      </c>
      <c r="E205" s="78">
        <f t="shared" si="9"/>
        <v>15000000</v>
      </c>
      <c r="F205" s="79">
        <v>625000</v>
      </c>
      <c r="G205" s="80"/>
      <c r="H205" s="79">
        <f t="shared" si="8"/>
        <v>111750.00000000001</v>
      </c>
      <c r="I205" s="79"/>
      <c r="J205" s="88"/>
      <c r="K205" s="88"/>
    </row>
    <row r="206" spans="1:13">
      <c r="A206"/>
      <c r="B206" s="85"/>
      <c r="C206" s="90">
        <f t="shared" si="12"/>
        <v>8.9400000000000007E-2</v>
      </c>
      <c r="D206" s="87">
        <v>0</v>
      </c>
      <c r="E206" s="78">
        <f t="shared" si="9"/>
        <v>15000000</v>
      </c>
      <c r="F206" s="79"/>
      <c r="G206" s="78"/>
      <c r="H206" s="79">
        <f t="shared" si="8"/>
        <v>0</v>
      </c>
      <c r="I206" s="79"/>
      <c r="J206" s="88"/>
      <c r="K206" s="88"/>
    </row>
    <row r="207" spans="1:13">
      <c r="A207">
        <v>25</v>
      </c>
      <c r="B207" s="85" t="s">
        <v>35</v>
      </c>
      <c r="C207" s="90">
        <f t="shared" si="12"/>
        <v>8.9400000000000007E-2</v>
      </c>
      <c r="D207" s="87">
        <v>31</v>
      </c>
      <c r="E207" s="78">
        <f t="shared" si="9"/>
        <v>15000000</v>
      </c>
      <c r="F207" s="79"/>
      <c r="G207" s="78">
        <v>156250</v>
      </c>
      <c r="H207" s="79">
        <f t="shared" si="8"/>
        <v>115475.00000000001</v>
      </c>
      <c r="I207" s="79">
        <f>SUM(H201:H206)</f>
        <v>324851.04166666669</v>
      </c>
      <c r="J207" s="88"/>
      <c r="K207" s="88"/>
    </row>
    <row r="208" spans="1:13">
      <c r="A208"/>
      <c r="B208" s="85"/>
      <c r="C208" s="90">
        <f t="shared" si="12"/>
        <v>8.9400000000000007E-2</v>
      </c>
      <c r="D208" s="87">
        <v>0</v>
      </c>
      <c r="E208" s="78">
        <f t="shared" si="9"/>
        <v>14843750</v>
      </c>
      <c r="F208" s="79"/>
      <c r="G208" s="78"/>
      <c r="H208" s="79">
        <f t="shared" si="8"/>
        <v>0</v>
      </c>
      <c r="I208" s="79"/>
      <c r="J208" s="88"/>
      <c r="K208" s="88"/>
    </row>
    <row r="209" spans="1:13">
      <c r="A209">
        <v>26</v>
      </c>
      <c r="B209" s="85" t="s">
        <v>36</v>
      </c>
      <c r="C209" s="90">
        <f t="shared" si="12"/>
        <v>8.9400000000000007E-2</v>
      </c>
      <c r="D209" s="87">
        <v>31</v>
      </c>
      <c r="E209" s="78">
        <f t="shared" si="9"/>
        <v>14843750</v>
      </c>
      <c r="F209" s="79"/>
      <c r="G209" s="78">
        <v>156250</v>
      </c>
      <c r="H209" s="79">
        <f t="shared" si="8"/>
        <v>114272.13541666669</v>
      </c>
      <c r="I209" s="79"/>
      <c r="J209" s="88"/>
      <c r="K209" s="88"/>
    </row>
    <row r="210" spans="1:13">
      <c r="A210"/>
      <c r="B210" s="85"/>
      <c r="C210" s="90">
        <f t="shared" si="12"/>
        <v>8.9400000000000007E-2</v>
      </c>
      <c r="D210" s="87">
        <v>0</v>
      </c>
      <c r="E210" s="78">
        <f t="shared" si="9"/>
        <v>14687500</v>
      </c>
      <c r="F210" s="79"/>
      <c r="G210" s="78"/>
      <c r="H210" s="79">
        <f t="shared" si="8"/>
        <v>0</v>
      </c>
      <c r="I210" s="79"/>
      <c r="J210" s="88"/>
      <c r="K210" s="88"/>
    </row>
    <row r="211" spans="1:13">
      <c r="A211">
        <v>27</v>
      </c>
      <c r="B211" s="85" t="s">
        <v>37</v>
      </c>
      <c r="C211" s="90">
        <f t="shared" si="12"/>
        <v>8.9400000000000007E-2</v>
      </c>
      <c r="D211" s="87">
        <v>30</v>
      </c>
      <c r="E211" s="78">
        <f t="shared" si="9"/>
        <v>14687500</v>
      </c>
      <c r="F211" s="79"/>
      <c r="G211" s="78">
        <v>156250</v>
      </c>
      <c r="H211" s="79">
        <f t="shared" si="8"/>
        <v>109421.87500000001</v>
      </c>
      <c r="I211" s="79"/>
      <c r="J211" s="88"/>
      <c r="K211" s="88"/>
    </row>
    <row r="212" spans="1:13">
      <c r="A212"/>
      <c r="B212" s="85"/>
      <c r="C212" s="90">
        <f t="shared" si="12"/>
        <v>8.9400000000000007E-2</v>
      </c>
      <c r="D212" s="87">
        <v>0</v>
      </c>
      <c r="E212" s="78">
        <f t="shared" si="9"/>
        <v>14531250</v>
      </c>
      <c r="F212" s="79"/>
      <c r="G212" s="78"/>
      <c r="H212" s="79">
        <f t="shared" si="8"/>
        <v>0</v>
      </c>
      <c r="I212" s="79"/>
      <c r="J212" s="88"/>
      <c r="K212" s="88"/>
    </row>
    <row r="213" spans="1:13">
      <c r="A213">
        <v>28</v>
      </c>
      <c r="B213" s="85" t="s">
        <v>38</v>
      </c>
      <c r="C213" s="90">
        <f t="shared" si="12"/>
        <v>8.9400000000000007E-2</v>
      </c>
      <c r="D213" s="87">
        <v>31</v>
      </c>
      <c r="E213" s="78">
        <f t="shared" si="9"/>
        <v>14531250</v>
      </c>
      <c r="F213" s="79"/>
      <c r="G213" s="78">
        <v>156250</v>
      </c>
      <c r="H213" s="79">
        <f t="shared" si="8"/>
        <v>111866.40625000001</v>
      </c>
      <c r="I213" s="79">
        <f>SUM(H207:H212)</f>
        <v>339169.01041666669</v>
      </c>
      <c r="J213" s="88"/>
      <c r="K213" s="88"/>
    </row>
    <row r="214" spans="1:13">
      <c r="A214"/>
      <c r="B214" s="85"/>
      <c r="C214" s="90">
        <f t="shared" si="12"/>
        <v>8.9400000000000007E-2</v>
      </c>
      <c r="D214" s="87">
        <v>0</v>
      </c>
      <c r="E214" s="78">
        <f t="shared" si="9"/>
        <v>14375000</v>
      </c>
      <c r="F214" s="79"/>
      <c r="G214" s="78"/>
      <c r="H214" s="79">
        <f t="shared" si="8"/>
        <v>0</v>
      </c>
      <c r="I214" s="79"/>
      <c r="J214" s="88"/>
      <c r="K214" s="88"/>
    </row>
    <row r="215" spans="1:13">
      <c r="A215">
        <v>29</v>
      </c>
      <c r="B215" s="85" t="s">
        <v>39</v>
      </c>
      <c r="C215" s="90">
        <f t="shared" si="12"/>
        <v>8.9400000000000007E-2</v>
      </c>
      <c r="D215" s="87">
        <v>30</v>
      </c>
      <c r="E215" s="78">
        <f t="shared" si="9"/>
        <v>14375000</v>
      </c>
      <c r="F215" s="79"/>
      <c r="G215" s="78">
        <v>156250</v>
      </c>
      <c r="H215" s="79">
        <f t="shared" si="8"/>
        <v>107093.75000000001</v>
      </c>
      <c r="I215" s="79"/>
      <c r="J215" s="88"/>
      <c r="K215" s="88"/>
    </row>
    <row r="216" spans="1:13">
      <c r="A216"/>
      <c r="B216" s="85"/>
      <c r="C216" s="90">
        <f t="shared" si="12"/>
        <v>8.9400000000000007E-2</v>
      </c>
      <c r="D216" s="87">
        <v>0</v>
      </c>
      <c r="E216" s="78">
        <f t="shared" si="9"/>
        <v>14218750</v>
      </c>
      <c r="F216" s="79"/>
      <c r="G216" s="78"/>
      <c r="H216" s="79">
        <f t="shared" si="8"/>
        <v>0</v>
      </c>
      <c r="I216" s="79"/>
      <c r="J216" s="88"/>
      <c r="K216" s="88"/>
    </row>
    <row r="217" spans="1:13">
      <c r="A217">
        <v>30</v>
      </c>
      <c r="B217" s="75" t="s">
        <v>47</v>
      </c>
      <c r="C217" s="76">
        <f t="shared" si="12"/>
        <v>8.9400000000000007E-2</v>
      </c>
      <c r="D217" s="77">
        <v>31</v>
      </c>
      <c r="E217" s="78">
        <f t="shared" si="9"/>
        <v>14218750</v>
      </c>
      <c r="F217" s="81"/>
      <c r="G217" s="78">
        <v>156250</v>
      </c>
      <c r="H217" s="81">
        <f t="shared" ref="H217:H267" si="13">C217*D217*E217/360</f>
        <v>109460.67708333336</v>
      </c>
      <c r="I217" s="81"/>
      <c r="J217" s="82"/>
      <c r="K217" s="82"/>
      <c r="L217" s="64">
        <f>SUM(G195:G217)</f>
        <v>937500</v>
      </c>
      <c r="M217" s="64">
        <f>SUM(H195:H217)</f>
        <v>1274920.0520833333</v>
      </c>
    </row>
    <row r="218" spans="1:13" ht="13">
      <c r="A218"/>
      <c r="B218" s="75"/>
      <c r="C218" s="76">
        <f>C193</f>
        <v>8.9400000000000007E-2</v>
      </c>
      <c r="D218" s="83">
        <v>0</v>
      </c>
      <c r="E218" s="78">
        <f t="shared" ref="E218:E281" si="14">E217+F218-G217</f>
        <v>14062500</v>
      </c>
      <c r="F218" s="81"/>
      <c r="G218" s="78"/>
      <c r="H218" s="81">
        <f t="shared" si="13"/>
        <v>0</v>
      </c>
      <c r="I218" s="81"/>
      <c r="J218" s="82"/>
      <c r="K218" s="84">
        <f>SUM(K195:K217)</f>
        <v>2212420.052083333</v>
      </c>
    </row>
    <row r="219" spans="1:13" ht="13">
      <c r="A219">
        <v>31</v>
      </c>
      <c r="B219" s="85" t="s">
        <v>29</v>
      </c>
      <c r="C219" s="90">
        <f t="shared" ref="C219:C241" si="15">C218</f>
        <v>8.9400000000000007E-2</v>
      </c>
      <c r="D219" s="87">
        <v>31</v>
      </c>
      <c r="E219" s="78">
        <f t="shared" si="14"/>
        <v>14062500</v>
      </c>
      <c r="F219" s="79"/>
      <c r="G219" s="78">
        <v>156250</v>
      </c>
      <c r="H219" s="79">
        <f t="shared" si="13"/>
        <v>108257.81250000001</v>
      </c>
      <c r="I219" s="79">
        <f>SUM(H213:H218)</f>
        <v>328420.83333333337</v>
      </c>
      <c r="J219" s="88"/>
      <c r="K219" s="89">
        <f>SUM(G219:G242)</f>
        <v>1875000</v>
      </c>
    </row>
    <row r="220" spans="1:13" ht="13">
      <c r="A220"/>
      <c r="B220" s="85"/>
      <c r="C220" s="90">
        <f t="shared" si="15"/>
        <v>8.9400000000000007E-2</v>
      </c>
      <c r="D220" s="87">
        <v>0</v>
      </c>
      <c r="E220" s="78">
        <f t="shared" si="14"/>
        <v>13906250</v>
      </c>
      <c r="F220" s="79"/>
      <c r="G220" s="78"/>
      <c r="H220" s="79">
        <f t="shared" si="13"/>
        <v>0</v>
      </c>
      <c r="I220" s="79"/>
      <c r="J220" s="88"/>
      <c r="K220" s="89">
        <f>SUM(H219:H242)</f>
        <v>1196384.6354166667</v>
      </c>
    </row>
    <row r="221" spans="1:13" ht="13">
      <c r="A221">
        <v>32</v>
      </c>
      <c r="B221" s="85" t="s">
        <v>30</v>
      </c>
      <c r="C221" s="90">
        <f t="shared" si="15"/>
        <v>8.9400000000000007E-2</v>
      </c>
      <c r="D221" s="91">
        <v>28</v>
      </c>
      <c r="E221" s="78">
        <f t="shared" si="14"/>
        <v>13906250</v>
      </c>
      <c r="F221" s="79"/>
      <c r="G221" s="78">
        <v>156250</v>
      </c>
      <c r="H221" s="79">
        <f t="shared" si="13"/>
        <v>96694.791666666672</v>
      </c>
      <c r="I221" s="79"/>
      <c r="J221" s="88"/>
      <c r="K221" s="89">
        <f>SUM(J219:J264)</f>
        <v>0</v>
      </c>
    </row>
    <row r="222" spans="1:13">
      <c r="A222"/>
      <c r="B222" s="85"/>
      <c r="C222" s="90">
        <f t="shared" si="15"/>
        <v>8.9400000000000007E-2</v>
      </c>
      <c r="D222" s="87">
        <v>0</v>
      </c>
      <c r="E222" s="78">
        <f t="shared" si="14"/>
        <v>13750000</v>
      </c>
      <c r="F222" s="79"/>
      <c r="G222" s="78"/>
      <c r="H222" s="79">
        <f t="shared" si="13"/>
        <v>0</v>
      </c>
      <c r="I222" s="79"/>
      <c r="J222" s="88"/>
      <c r="K222" s="88"/>
    </row>
    <row r="223" spans="1:13">
      <c r="A223">
        <v>33</v>
      </c>
      <c r="B223" s="85" t="s">
        <v>31</v>
      </c>
      <c r="C223" s="90">
        <f t="shared" si="15"/>
        <v>8.9400000000000007E-2</v>
      </c>
      <c r="D223" s="87">
        <v>31</v>
      </c>
      <c r="E223" s="78">
        <f t="shared" si="14"/>
        <v>13750000</v>
      </c>
      <c r="F223" s="79"/>
      <c r="G223" s="78">
        <v>156250</v>
      </c>
      <c r="H223" s="79">
        <f t="shared" si="13"/>
        <v>105852.08333333336</v>
      </c>
      <c r="I223" s="79"/>
      <c r="J223" s="88"/>
      <c r="K223" s="88"/>
    </row>
    <row r="224" spans="1:13">
      <c r="A224"/>
      <c r="B224" s="85"/>
      <c r="C224" s="90">
        <f t="shared" si="15"/>
        <v>8.9400000000000007E-2</v>
      </c>
      <c r="D224" s="87">
        <v>0</v>
      </c>
      <c r="E224" s="78">
        <f t="shared" si="14"/>
        <v>13593750</v>
      </c>
      <c r="F224" s="79"/>
      <c r="G224" s="78"/>
      <c r="H224" s="79">
        <f t="shared" si="13"/>
        <v>0</v>
      </c>
      <c r="I224" s="79"/>
      <c r="J224" s="88"/>
      <c r="K224" s="88"/>
    </row>
    <row r="225" spans="1:11">
      <c r="A225">
        <v>34</v>
      </c>
      <c r="B225" s="85" t="s">
        <v>32</v>
      </c>
      <c r="C225" s="90">
        <f t="shared" si="15"/>
        <v>8.9400000000000007E-2</v>
      </c>
      <c r="D225" s="87">
        <v>30</v>
      </c>
      <c r="E225" s="78">
        <f t="shared" si="14"/>
        <v>13593750</v>
      </c>
      <c r="F225" s="79"/>
      <c r="G225" s="78">
        <v>156250</v>
      </c>
      <c r="H225" s="79">
        <f t="shared" si="13"/>
        <v>101273.43750000001</v>
      </c>
      <c r="I225" s="79">
        <f>SUM(H219:H224)</f>
        <v>310804.68750000006</v>
      </c>
      <c r="J225" s="88"/>
      <c r="K225" s="88"/>
    </row>
    <row r="226" spans="1:11">
      <c r="A226"/>
      <c r="B226" s="85"/>
      <c r="C226" s="90">
        <f t="shared" si="15"/>
        <v>8.9400000000000007E-2</v>
      </c>
      <c r="D226" s="87">
        <v>0</v>
      </c>
      <c r="E226" s="78">
        <f t="shared" si="14"/>
        <v>13437500</v>
      </c>
      <c r="F226" s="79"/>
      <c r="G226" s="78"/>
      <c r="H226" s="79">
        <f t="shared" si="13"/>
        <v>0</v>
      </c>
      <c r="I226" s="79"/>
      <c r="J226" s="88"/>
      <c r="K226" s="88"/>
    </row>
    <row r="227" spans="1:11">
      <c r="A227">
        <v>35</v>
      </c>
      <c r="B227" s="85" t="s">
        <v>33</v>
      </c>
      <c r="C227" s="90">
        <f t="shared" si="15"/>
        <v>8.9400000000000007E-2</v>
      </c>
      <c r="D227" s="87">
        <v>31</v>
      </c>
      <c r="E227" s="78">
        <f t="shared" si="14"/>
        <v>13437500</v>
      </c>
      <c r="F227" s="79"/>
      <c r="G227" s="78">
        <v>156250</v>
      </c>
      <c r="H227" s="79">
        <f t="shared" si="13"/>
        <v>103446.35416666669</v>
      </c>
      <c r="I227" s="79"/>
      <c r="J227" s="88"/>
      <c r="K227" s="88"/>
    </row>
    <row r="228" spans="1:11">
      <c r="A228"/>
      <c r="B228" s="85"/>
      <c r="C228" s="90">
        <f t="shared" si="15"/>
        <v>8.9400000000000007E-2</v>
      </c>
      <c r="D228" s="87">
        <v>0</v>
      </c>
      <c r="E228" s="78">
        <f t="shared" si="14"/>
        <v>13281250</v>
      </c>
      <c r="F228" s="79"/>
      <c r="G228" s="78"/>
      <c r="H228" s="79">
        <f t="shared" si="13"/>
        <v>0</v>
      </c>
      <c r="I228" s="79"/>
      <c r="J228" s="88"/>
      <c r="K228" s="88"/>
    </row>
    <row r="229" spans="1:11">
      <c r="A229">
        <v>36</v>
      </c>
      <c r="B229" s="85" t="s">
        <v>34</v>
      </c>
      <c r="C229" s="90">
        <f t="shared" si="15"/>
        <v>8.9400000000000007E-2</v>
      </c>
      <c r="D229" s="87">
        <v>30</v>
      </c>
      <c r="E229" s="78">
        <f t="shared" si="14"/>
        <v>13281250</v>
      </c>
      <c r="F229" s="79"/>
      <c r="G229" s="78">
        <v>156250</v>
      </c>
      <c r="H229" s="79">
        <f t="shared" si="13"/>
        <v>98945.312500000015</v>
      </c>
      <c r="I229" s="79"/>
      <c r="J229" s="88"/>
      <c r="K229" s="88"/>
    </row>
    <row r="230" spans="1:11">
      <c r="A230"/>
      <c r="B230" s="85"/>
      <c r="C230" s="90">
        <f t="shared" si="15"/>
        <v>8.9400000000000007E-2</v>
      </c>
      <c r="D230" s="87">
        <v>0</v>
      </c>
      <c r="E230" s="78">
        <f t="shared" si="14"/>
        <v>13125000</v>
      </c>
      <c r="F230" s="79"/>
      <c r="G230" s="78"/>
      <c r="H230" s="79">
        <f t="shared" si="13"/>
        <v>0</v>
      </c>
      <c r="I230" s="79"/>
      <c r="J230" s="88"/>
      <c r="K230" s="88"/>
    </row>
    <row r="231" spans="1:11">
      <c r="A231">
        <v>37</v>
      </c>
      <c r="B231" s="85" t="s">
        <v>35</v>
      </c>
      <c r="C231" s="90">
        <f t="shared" si="15"/>
        <v>8.9400000000000007E-2</v>
      </c>
      <c r="D231" s="87">
        <v>31</v>
      </c>
      <c r="E231" s="78">
        <f t="shared" si="14"/>
        <v>13125000</v>
      </c>
      <c r="F231" s="79"/>
      <c r="G231" s="78">
        <v>156250</v>
      </c>
      <c r="H231" s="79">
        <f t="shared" si="13"/>
        <v>101040.62500000001</v>
      </c>
      <c r="I231" s="79">
        <f>SUM(H225:H230)</f>
        <v>303665.10416666669</v>
      </c>
      <c r="J231" s="88"/>
      <c r="K231" s="88"/>
    </row>
    <row r="232" spans="1:11">
      <c r="A232"/>
      <c r="B232" s="85"/>
      <c r="C232" s="90">
        <f t="shared" si="15"/>
        <v>8.9400000000000007E-2</v>
      </c>
      <c r="D232" s="87">
        <v>0</v>
      </c>
      <c r="E232" s="78">
        <f t="shared" si="14"/>
        <v>12968750</v>
      </c>
      <c r="F232" s="79"/>
      <c r="G232" s="78"/>
      <c r="H232" s="79">
        <f t="shared" si="13"/>
        <v>0</v>
      </c>
      <c r="I232" s="79"/>
      <c r="J232" s="88"/>
      <c r="K232" s="88"/>
    </row>
    <row r="233" spans="1:11">
      <c r="A233">
        <v>38</v>
      </c>
      <c r="B233" s="85" t="s">
        <v>36</v>
      </c>
      <c r="C233" s="90">
        <f t="shared" si="15"/>
        <v>8.9400000000000007E-2</v>
      </c>
      <c r="D233" s="87">
        <v>31</v>
      </c>
      <c r="E233" s="78">
        <f t="shared" si="14"/>
        <v>12968750</v>
      </c>
      <c r="F233" s="79"/>
      <c r="G233" s="78">
        <v>156250</v>
      </c>
      <c r="H233" s="79">
        <f t="shared" si="13"/>
        <v>99837.760416666686</v>
      </c>
      <c r="I233" s="79"/>
      <c r="J233" s="88"/>
      <c r="K233" s="88"/>
    </row>
    <row r="234" spans="1:11">
      <c r="A234"/>
      <c r="B234" s="85"/>
      <c r="C234" s="90">
        <f t="shared" si="15"/>
        <v>8.9400000000000007E-2</v>
      </c>
      <c r="D234" s="87">
        <v>0</v>
      </c>
      <c r="E234" s="78">
        <f t="shared" si="14"/>
        <v>12812500</v>
      </c>
      <c r="F234" s="79"/>
      <c r="G234" s="78"/>
      <c r="H234" s="79">
        <f t="shared" si="13"/>
        <v>0</v>
      </c>
      <c r="I234" s="79"/>
      <c r="J234" s="88"/>
      <c r="K234" s="88"/>
    </row>
    <row r="235" spans="1:11">
      <c r="A235">
        <v>39</v>
      </c>
      <c r="B235" s="85" t="s">
        <v>37</v>
      </c>
      <c r="C235" s="90">
        <f t="shared" si="15"/>
        <v>8.9400000000000007E-2</v>
      </c>
      <c r="D235" s="87">
        <v>30</v>
      </c>
      <c r="E235" s="78">
        <f t="shared" si="14"/>
        <v>12812500</v>
      </c>
      <c r="F235" s="79"/>
      <c r="G235" s="78">
        <v>156250</v>
      </c>
      <c r="H235" s="79">
        <f t="shared" si="13"/>
        <v>95453.125000000015</v>
      </c>
      <c r="I235" s="79"/>
      <c r="J235" s="88"/>
      <c r="K235" s="88"/>
    </row>
    <row r="236" spans="1:11">
      <c r="A236"/>
      <c r="B236" s="85"/>
      <c r="C236" s="90">
        <f t="shared" si="15"/>
        <v>8.9400000000000007E-2</v>
      </c>
      <c r="D236" s="87">
        <v>0</v>
      </c>
      <c r="E236" s="78">
        <f t="shared" si="14"/>
        <v>12656250</v>
      </c>
      <c r="F236" s="79"/>
      <c r="G236" s="78"/>
      <c r="H236" s="79">
        <f t="shared" si="13"/>
        <v>0</v>
      </c>
      <c r="I236" s="79"/>
      <c r="J236" s="88"/>
      <c r="K236" s="88"/>
    </row>
    <row r="237" spans="1:11">
      <c r="A237">
        <v>40</v>
      </c>
      <c r="B237" s="85" t="s">
        <v>38</v>
      </c>
      <c r="C237" s="90">
        <f t="shared" si="15"/>
        <v>8.9400000000000007E-2</v>
      </c>
      <c r="D237" s="87">
        <v>31</v>
      </c>
      <c r="E237" s="78">
        <f t="shared" si="14"/>
        <v>12656250</v>
      </c>
      <c r="F237" s="79"/>
      <c r="G237" s="78">
        <v>156250</v>
      </c>
      <c r="H237" s="79">
        <f t="shared" si="13"/>
        <v>97432.031250000015</v>
      </c>
      <c r="I237" s="79">
        <f>SUM(H231:H236)</f>
        <v>296331.51041666669</v>
      </c>
      <c r="J237" s="88"/>
      <c r="K237" s="88"/>
    </row>
    <row r="238" spans="1:11">
      <c r="A238"/>
      <c r="B238" s="85"/>
      <c r="C238" s="90">
        <f t="shared" si="15"/>
        <v>8.9400000000000007E-2</v>
      </c>
      <c r="D238" s="87">
        <v>0</v>
      </c>
      <c r="E238" s="78">
        <f t="shared" si="14"/>
        <v>12500000</v>
      </c>
      <c r="F238" s="79"/>
      <c r="G238" s="78"/>
      <c r="H238" s="79">
        <f t="shared" si="13"/>
        <v>0</v>
      </c>
      <c r="I238" s="79"/>
      <c r="J238" s="88"/>
      <c r="K238" s="88"/>
    </row>
    <row r="239" spans="1:11">
      <c r="A239">
        <v>41</v>
      </c>
      <c r="B239" s="85" t="s">
        <v>39</v>
      </c>
      <c r="C239" s="90">
        <f t="shared" si="15"/>
        <v>8.9400000000000007E-2</v>
      </c>
      <c r="D239" s="87">
        <v>30</v>
      </c>
      <c r="E239" s="78">
        <f t="shared" si="14"/>
        <v>12500000</v>
      </c>
      <c r="F239" s="79"/>
      <c r="G239" s="78">
        <v>156250</v>
      </c>
      <c r="H239" s="79">
        <f t="shared" si="13"/>
        <v>93125.000000000015</v>
      </c>
      <c r="I239" s="79"/>
      <c r="J239" s="88"/>
      <c r="K239" s="88"/>
    </row>
    <row r="240" spans="1:11">
      <c r="A240"/>
      <c r="B240" s="85"/>
      <c r="C240" s="90">
        <f t="shared" si="15"/>
        <v>8.9400000000000007E-2</v>
      </c>
      <c r="D240" s="87">
        <v>0</v>
      </c>
      <c r="E240" s="78">
        <f t="shared" si="14"/>
        <v>12343750</v>
      </c>
      <c r="F240" s="79"/>
      <c r="G240" s="78"/>
      <c r="H240" s="79">
        <f t="shared" si="13"/>
        <v>0</v>
      </c>
      <c r="I240" s="79"/>
      <c r="J240" s="88"/>
      <c r="K240" s="88"/>
    </row>
    <row r="241" spans="1:13">
      <c r="A241">
        <v>42</v>
      </c>
      <c r="B241" s="75" t="s">
        <v>48</v>
      </c>
      <c r="C241" s="76">
        <f t="shared" si="15"/>
        <v>8.9400000000000007E-2</v>
      </c>
      <c r="D241" s="77">
        <v>31</v>
      </c>
      <c r="E241" s="78">
        <f t="shared" si="14"/>
        <v>12343750</v>
      </c>
      <c r="F241" s="81"/>
      <c r="G241" s="78">
        <v>156250</v>
      </c>
      <c r="H241" s="81">
        <f t="shared" si="13"/>
        <v>95026.302083333358</v>
      </c>
      <c r="I241" s="81"/>
      <c r="J241" s="82"/>
      <c r="K241" s="82"/>
      <c r="L241" s="64">
        <f>SUM(G219:G241)</f>
        <v>1875000</v>
      </c>
      <c r="M241" s="64">
        <f>SUM(H219:H241)</f>
        <v>1196384.6354166667</v>
      </c>
    </row>
    <row r="242" spans="1:13" ht="13">
      <c r="A242"/>
      <c r="B242" s="75"/>
      <c r="C242" s="76">
        <f>C217</f>
        <v>8.9400000000000007E-2</v>
      </c>
      <c r="D242" s="83">
        <v>0</v>
      </c>
      <c r="E242" s="78">
        <f t="shared" si="14"/>
        <v>12187500</v>
      </c>
      <c r="F242" s="81"/>
      <c r="G242" s="78"/>
      <c r="H242" s="81">
        <f t="shared" si="13"/>
        <v>0</v>
      </c>
      <c r="I242" s="81"/>
      <c r="J242" s="82"/>
      <c r="K242" s="84">
        <f>SUM(K219:K241)</f>
        <v>3071384.635416667</v>
      </c>
    </row>
    <row r="243" spans="1:13" ht="13">
      <c r="A243">
        <v>43</v>
      </c>
      <c r="B243" s="85" t="s">
        <v>29</v>
      </c>
      <c r="C243" s="90">
        <f t="shared" ref="C243:C306" si="16">C242</f>
        <v>8.9400000000000007E-2</v>
      </c>
      <c r="D243" s="87">
        <v>31</v>
      </c>
      <c r="E243" s="78">
        <f t="shared" si="14"/>
        <v>12187500</v>
      </c>
      <c r="F243" s="79"/>
      <c r="G243" s="78">
        <v>156250</v>
      </c>
      <c r="H243" s="79">
        <f t="shared" si="13"/>
        <v>93823.437500000015</v>
      </c>
      <c r="I243" s="79">
        <f>SUM(H237:H242)</f>
        <v>285583.33333333337</v>
      </c>
      <c r="J243" s="88"/>
      <c r="K243" s="89">
        <f>SUM(G243:G266)</f>
        <v>1875000</v>
      </c>
    </row>
    <row r="244" spans="1:13" ht="13">
      <c r="A244"/>
      <c r="B244" s="85"/>
      <c r="C244" s="90">
        <f t="shared" si="16"/>
        <v>8.9400000000000007E-2</v>
      </c>
      <c r="D244" s="87">
        <v>0</v>
      </c>
      <c r="E244" s="78">
        <f t="shared" si="14"/>
        <v>12031250</v>
      </c>
      <c r="F244" s="79"/>
      <c r="G244" s="78"/>
      <c r="H244" s="79">
        <f t="shared" si="13"/>
        <v>0</v>
      </c>
      <c r="I244" s="79"/>
      <c r="J244" s="88"/>
      <c r="K244" s="89">
        <f>SUM(H243:H266)</f>
        <v>1026431.5104166667</v>
      </c>
    </row>
    <row r="245" spans="1:13" ht="13">
      <c r="A245">
        <v>44</v>
      </c>
      <c r="B245" s="85" t="s">
        <v>30</v>
      </c>
      <c r="C245" s="90">
        <f t="shared" si="16"/>
        <v>8.9400000000000007E-2</v>
      </c>
      <c r="D245" s="91">
        <v>28</v>
      </c>
      <c r="E245" s="78">
        <f t="shared" si="14"/>
        <v>12031250</v>
      </c>
      <c r="F245" s="79"/>
      <c r="G245" s="78">
        <v>156250</v>
      </c>
      <c r="H245" s="79">
        <f t="shared" si="13"/>
        <v>83657.291666666672</v>
      </c>
      <c r="I245" s="79"/>
      <c r="J245" s="88"/>
      <c r="K245" s="89">
        <f>SUM(J243:J264)</f>
        <v>0</v>
      </c>
    </row>
    <row r="246" spans="1:13">
      <c r="A246"/>
      <c r="B246" s="85"/>
      <c r="C246" s="90">
        <f t="shared" si="16"/>
        <v>8.9400000000000007E-2</v>
      </c>
      <c r="D246" s="87">
        <v>0</v>
      </c>
      <c r="E246" s="78">
        <f t="shared" si="14"/>
        <v>11875000</v>
      </c>
      <c r="F246" s="79"/>
      <c r="G246" s="78"/>
      <c r="H246" s="79">
        <f t="shared" si="13"/>
        <v>0</v>
      </c>
      <c r="I246" s="79"/>
      <c r="J246" s="88"/>
      <c r="K246" s="88"/>
    </row>
    <row r="247" spans="1:13">
      <c r="A247">
        <v>45</v>
      </c>
      <c r="B247" s="85" t="s">
        <v>31</v>
      </c>
      <c r="C247" s="90">
        <f t="shared" si="16"/>
        <v>8.9400000000000007E-2</v>
      </c>
      <c r="D247" s="87">
        <v>31</v>
      </c>
      <c r="E247" s="78">
        <f t="shared" si="14"/>
        <v>11875000</v>
      </c>
      <c r="F247" s="79"/>
      <c r="G247" s="78">
        <v>156250</v>
      </c>
      <c r="H247" s="79">
        <f t="shared" si="13"/>
        <v>91417.708333333343</v>
      </c>
      <c r="I247" s="79"/>
      <c r="J247" s="88"/>
      <c r="K247" s="88"/>
    </row>
    <row r="248" spans="1:13">
      <c r="A248"/>
      <c r="B248" s="85"/>
      <c r="C248" s="90">
        <f t="shared" si="16"/>
        <v>8.9400000000000007E-2</v>
      </c>
      <c r="D248" s="87">
        <v>0</v>
      </c>
      <c r="E248" s="78">
        <f t="shared" si="14"/>
        <v>11718750</v>
      </c>
      <c r="F248" s="79"/>
      <c r="G248" s="78"/>
      <c r="H248" s="79">
        <f t="shared" si="13"/>
        <v>0</v>
      </c>
      <c r="I248" s="79"/>
      <c r="J248" s="88"/>
      <c r="K248" s="88"/>
    </row>
    <row r="249" spans="1:13">
      <c r="A249">
        <v>46</v>
      </c>
      <c r="B249" s="85" t="s">
        <v>32</v>
      </c>
      <c r="C249" s="90">
        <f t="shared" si="16"/>
        <v>8.9400000000000007E-2</v>
      </c>
      <c r="D249" s="87">
        <v>30</v>
      </c>
      <c r="E249" s="78">
        <f t="shared" si="14"/>
        <v>11718750</v>
      </c>
      <c r="F249" s="79"/>
      <c r="G249" s="78">
        <v>156250</v>
      </c>
      <c r="H249" s="79">
        <f t="shared" si="13"/>
        <v>87304.687500000015</v>
      </c>
      <c r="I249" s="79">
        <f>SUM(H243:H248)</f>
        <v>268898.4375</v>
      </c>
      <c r="J249" s="88"/>
      <c r="K249" s="88"/>
    </row>
    <row r="250" spans="1:13">
      <c r="A250"/>
      <c r="B250" s="85"/>
      <c r="C250" s="90">
        <f t="shared" si="16"/>
        <v>8.9400000000000007E-2</v>
      </c>
      <c r="D250" s="87">
        <v>0</v>
      </c>
      <c r="E250" s="78">
        <f t="shared" si="14"/>
        <v>11562500</v>
      </c>
      <c r="F250" s="79"/>
      <c r="G250" s="78"/>
      <c r="H250" s="79">
        <f t="shared" si="13"/>
        <v>0</v>
      </c>
      <c r="I250" s="79"/>
      <c r="J250" s="88"/>
      <c r="K250" s="88"/>
    </row>
    <row r="251" spans="1:13">
      <c r="A251">
        <v>47</v>
      </c>
      <c r="B251" s="85" t="s">
        <v>33</v>
      </c>
      <c r="C251" s="90">
        <f t="shared" si="16"/>
        <v>8.9400000000000007E-2</v>
      </c>
      <c r="D251" s="87">
        <v>31</v>
      </c>
      <c r="E251" s="78">
        <f t="shared" si="14"/>
        <v>11562500</v>
      </c>
      <c r="F251" s="79"/>
      <c r="G251" s="78">
        <v>156250</v>
      </c>
      <c r="H251" s="79">
        <f t="shared" si="13"/>
        <v>89011.979166666672</v>
      </c>
      <c r="I251" s="79"/>
      <c r="J251" s="88"/>
      <c r="K251" s="88"/>
    </row>
    <row r="252" spans="1:13">
      <c r="A252"/>
      <c r="B252" s="85"/>
      <c r="C252" s="90">
        <f t="shared" si="16"/>
        <v>8.9400000000000007E-2</v>
      </c>
      <c r="D252" s="87">
        <v>0</v>
      </c>
      <c r="E252" s="78">
        <f t="shared" si="14"/>
        <v>11406250</v>
      </c>
      <c r="F252" s="79"/>
      <c r="G252" s="78"/>
      <c r="H252" s="79">
        <f t="shared" si="13"/>
        <v>0</v>
      </c>
      <c r="I252" s="79"/>
      <c r="J252" s="88"/>
      <c r="K252" s="88"/>
    </row>
    <row r="253" spans="1:13">
      <c r="A253">
        <v>48</v>
      </c>
      <c r="B253" s="85" t="s">
        <v>34</v>
      </c>
      <c r="C253" s="90">
        <f t="shared" si="16"/>
        <v>8.9400000000000007E-2</v>
      </c>
      <c r="D253" s="87">
        <v>30</v>
      </c>
      <c r="E253" s="78">
        <f t="shared" si="14"/>
        <v>11406250</v>
      </c>
      <c r="F253" s="79"/>
      <c r="G253" s="78">
        <v>156250</v>
      </c>
      <c r="H253" s="79">
        <f t="shared" si="13"/>
        <v>84976.562500000015</v>
      </c>
      <c r="I253" s="79"/>
      <c r="J253" s="88"/>
      <c r="K253" s="88"/>
    </row>
    <row r="254" spans="1:13">
      <c r="A254"/>
      <c r="B254" s="85"/>
      <c r="C254" s="90">
        <f t="shared" si="16"/>
        <v>8.9400000000000007E-2</v>
      </c>
      <c r="D254" s="87">
        <v>0</v>
      </c>
      <c r="E254" s="78">
        <f t="shared" si="14"/>
        <v>11250000</v>
      </c>
      <c r="F254" s="79"/>
      <c r="G254" s="78"/>
      <c r="H254" s="79">
        <f t="shared" si="13"/>
        <v>0</v>
      </c>
      <c r="I254" s="79"/>
      <c r="J254" s="88"/>
      <c r="K254" s="88"/>
    </row>
    <row r="255" spans="1:13">
      <c r="A255">
        <v>49</v>
      </c>
      <c r="B255" s="85" t="s">
        <v>35</v>
      </c>
      <c r="C255" s="90">
        <f t="shared" si="16"/>
        <v>8.9400000000000007E-2</v>
      </c>
      <c r="D255" s="87">
        <v>31</v>
      </c>
      <c r="E255" s="78">
        <f t="shared" si="14"/>
        <v>11250000</v>
      </c>
      <c r="F255" s="79"/>
      <c r="G255" s="78">
        <v>156250</v>
      </c>
      <c r="H255" s="79">
        <f t="shared" si="13"/>
        <v>86606.250000000015</v>
      </c>
      <c r="I255" s="79">
        <f>SUM(H249:H254)</f>
        <v>261293.22916666669</v>
      </c>
      <c r="J255" s="88"/>
      <c r="K255" s="88"/>
    </row>
    <row r="256" spans="1:13">
      <c r="A256"/>
      <c r="B256" s="85"/>
      <c r="C256" s="90">
        <f t="shared" si="16"/>
        <v>8.9400000000000007E-2</v>
      </c>
      <c r="D256" s="87">
        <v>0</v>
      </c>
      <c r="E256" s="78">
        <f t="shared" si="14"/>
        <v>11093750</v>
      </c>
      <c r="F256" s="79"/>
      <c r="G256" s="78"/>
      <c r="H256" s="79">
        <f t="shared" si="13"/>
        <v>0</v>
      </c>
      <c r="I256" s="79"/>
      <c r="J256" s="88"/>
      <c r="K256" s="88"/>
    </row>
    <row r="257" spans="1:13">
      <c r="A257">
        <v>50</v>
      </c>
      <c r="B257" s="85" t="s">
        <v>36</v>
      </c>
      <c r="C257" s="90">
        <f t="shared" si="16"/>
        <v>8.9400000000000007E-2</v>
      </c>
      <c r="D257" s="87">
        <v>31</v>
      </c>
      <c r="E257" s="78">
        <f t="shared" si="14"/>
        <v>11093750</v>
      </c>
      <c r="F257" s="79"/>
      <c r="G257" s="78">
        <v>156250</v>
      </c>
      <c r="H257" s="79">
        <f t="shared" si="13"/>
        <v>85403.385416666672</v>
      </c>
      <c r="I257" s="79"/>
      <c r="J257" s="88"/>
      <c r="K257" s="88"/>
    </row>
    <row r="258" spans="1:13">
      <c r="A258"/>
      <c r="B258" s="85"/>
      <c r="C258" s="90">
        <f t="shared" si="16"/>
        <v>8.9400000000000007E-2</v>
      </c>
      <c r="D258" s="87">
        <v>0</v>
      </c>
      <c r="E258" s="78">
        <f t="shared" si="14"/>
        <v>10937500</v>
      </c>
      <c r="F258" s="79"/>
      <c r="G258" s="78"/>
      <c r="H258" s="79">
        <f t="shared" si="13"/>
        <v>0</v>
      </c>
      <c r="I258" s="79"/>
      <c r="J258" s="88"/>
      <c r="K258" s="88"/>
    </row>
    <row r="259" spans="1:13">
      <c r="A259">
        <v>51</v>
      </c>
      <c r="B259" s="85" t="s">
        <v>37</v>
      </c>
      <c r="C259" s="90">
        <f t="shared" si="16"/>
        <v>8.9400000000000007E-2</v>
      </c>
      <c r="D259" s="87">
        <v>30</v>
      </c>
      <c r="E259" s="78">
        <f t="shared" si="14"/>
        <v>10937500</v>
      </c>
      <c r="F259" s="79"/>
      <c r="G259" s="78">
        <v>156250</v>
      </c>
      <c r="H259" s="79">
        <f t="shared" si="13"/>
        <v>81484.375000000015</v>
      </c>
      <c r="I259" s="79"/>
      <c r="J259" s="88"/>
      <c r="K259" s="88"/>
    </row>
    <row r="260" spans="1:13">
      <c r="A260"/>
      <c r="B260" s="85"/>
      <c r="C260" s="90">
        <f t="shared" si="16"/>
        <v>8.9400000000000007E-2</v>
      </c>
      <c r="D260" s="87">
        <v>0</v>
      </c>
      <c r="E260" s="78">
        <f t="shared" si="14"/>
        <v>10781250</v>
      </c>
      <c r="F260" s="79"/>
      <c r="G260" s="78"/>
      <c r="H260" s="79">
        <f t="shared" si="13"/>
        <v>0</v>
      </c>
      <c r="I260" s="79"/>
      <c r="J260" s="88"/>
      <c r="K260" s="88"/>
    </row>
    <row r="261" spans="1:13">
      <c r="A261">
        <v>52</v>
      </c>
      <c r="B261" s="85" t="s">
        <v>38</v>
      </c>
      <c r="C261" s="90">
        <f t="shared" si="16"/>
        <v>8.9400000000000007E-2</v>
      </c>
      <c r="D261" s="87">
        <v>31</v>
      </c>
      <c r="E261" s="78">
        <f t="shared" si="14"/>
        <v>10781250</v>
      </c>
      <c r="F261" s="79"/>
      <c r="G261" s="78">
        <v>156250</v>
      </c>
      <c r="H261" s="79">
        <f t="shared" si="13"/>
        <v>82997.656250000015</v>
      </c>
      <c r="I261" s="79">
        <f>SUM(H255:H260)</f>
        <v>253494.01041666669</v>
      </c>
      <c r="J261" s="88"/>
      <c r="K261" s="88"/>
    </row>
    <row r="262" spans="1:13">
      <c r="A262"/>
      <c r="B262" s="85"/>
      <c r="C262" s="90">
        <f t="shared" si="16"/>
        <v>8.9400000000000007E-2</v>
      </c>
      <c r="D262" s="87">
        <v>0</v>
      </c>
      <c r="E262" s="78">
        <f t="shared" si="14"/>
        <v>10625000</v>
      </c>
      <c r="F262" s="79"/>
      <c r="G262" s="78"/>
      <c r="H262" s="79">
        <f t="shared" si="13"/>
        <v>0</v>
      </c>
      <c r="I262" s="79"/>
      <c r="J262" s="88"/>
      <c r="K262" s="88"/>
    </row>
    <row r="263" spans="1:13">
      <c r="A263">
        <v>53</v>
      </c>
      <c r="B263" s="85" t="s">
        <v>39</v>
      </c>
      <c r="C263" s="90">
        <f t="shared" si="16"/>
        <v>8.9400000000000007E-2</v>
      </c>
      <c r="D263" s="87">
        <v>30</v>
      </c>
      <c r="E263" s="78">
        <f t="shared" si="14"/>
        <v>10625000</v>
      </c>
      <c r="F263" s="79"/>
      <c r="G263" s="78">
        <v>156250</v>
      </c>
      <c r="H263" s="79">
        <f t="shared" si="13"/>
        <v>79156.250000000015</v>
      </c>
      <c r="I263" s="79"/>
      <c r="J263" s="88"/>
      <c r="K263" s="88"/>
    </row>
    <row r="264" spans="1:13">
      <c r="A264"/>
      <c r="B264" s="85"/>
      <c r="C264" s="90">
        <f t="shared" si="16"/>
        <v>8.9400000000000007E-2</v>
      </c>
      <c r="D264" s="87">
        <v>0</v>
      </c>
      <c r="E264" s="78">
        <f t="shared" si="14"/>
        <v>10468750</v>
      </c>
      <c r="F264" s="79"/>
      <c r="G264" s="78"/>
      <c r="H264" s="79">
        <f t="shared" si="13"/>
        <v>0</v>
      </c>
      <c r="I264" s="79"/>
      <c r="J264" s="88"/>
      <c r="K264" s="88"/>
    </row>
    <row r="265" spans="1:13" ht="13">
      <c r="A265">
        <v>54</v>
      </c>
      <c r="B265" s="75" t="s">
        <v>49</v>
      </c>
      <c r="C265" s="90">
        <f t="shared" si="16"/>
        <v>8.9400000000000007E-2</v>
      </c>
      <c r="D265" s="87">
        <v>31</v>
      </c>
      <c r="E265" s="78">
        <f t="shared" si="14"/>
        <v>10468750</v>
      </c>
      <c r="F265" s="93"/>
      <c r="G265" s="78">
        <v>156250</v>
      </c>
      <c r="H265" s="79">
        <f t="shared" si="13"/>
        <v>80591.927083333343</v>
      </c>
      <c r="I265" s="94"/>
      <c r="J265" s="94"/>
      <c r="K265" s="84">
        <f>K243+K244</f>
        <v>2901431.510416667</v>
      </c>
      <c r="L265" s="64">
        <f>SUM(G243:G265)</f>
        <v>1875000</v>
      </c>
      <c r="M265" s="64">
        <f>SUM(H243:H265)</f>
        <v>1026431.5104166667</v>
      </c>
    </row>
    <row r="266" spans="1:13">
      <c r="A266"/>
      <c r="B266" s="75"/>
      <c r="C266" s="90">
        <f t="shared" si="16"/>
        <v>8.9400000000000007E-2</v>
      </c>
      <c r="D266" s="87">
        <v>0</v>
      </c>
      <c r="E266" s="78">
        <f t="shared" si="14"/>
        <v>10312500</v>
      </c>
      <c r="F266" s="93"/>
      <c r="G266" s="78"/>
      <c r="H266" s="79">
        <f t="shared" si="13"/>
        <v>0</v>
      </c>
      <c r="I266" s="94"/>
      <c r="J266" s="94"/>
      <c r="K266" s="88"/>
    </row>
    <row r="267" spans="1:13">
      <c r="A267">
        <v>55</v>
      </c>
      <c r="B267" s="85" t="s">
        <v>50</v>
      </c>
      <c r="C267" s="90">
        <f t="shared" si="16"/>
        <v>8.9400000000000007E-2</v>
      </c>
      <c r="D267" s="87">
        <v>31</v>
      </c>
      <c r="E267" s="78">
        <f t="shared" si="14"/>
        <v>10312500</v>
      </c>
      <c r="F267" s="93"/>
      <c r="G267" s="78">
        <v>156250</v>
      </c>
      <c r="H267" s="79">
        <f t="shared" si="13"/>
        <v>79389.062500000015</v>
      </c>
      <c r="I267" s="94"/>
      <c r="J267" s="94"/>
      <c r="K267" s="88"/>
    </row>
    <row r="268" spans="1:13" ht="13">
      <c r="A268"/>
      <c r="B268" s="94"/>
      <c r="C268" s="90">
        <f t="shared" si="16"/>
        <v>8.9400000000000007E-2</v>
      </c>
      <c r="D268" s="87">
        <v>0</v>
      </c>
      <c r="E268" s="78">
        <f t="shared" si="14"/>
        <v>10156250</v>
      </c>
      <c r="F268" s="93"/>
      <c r="G268" s="78"/>
      <c r="H268" s="95"/>
      <c r="I268" s="94"/>
      <c r="J268" s="94"/>
      <c r="K268" s="96"/>
    </row>
    <row r="269" spans="1:13" ht="13">
      <c r="A269">
        <v>56</v>
      </c>
      <c r="B269" s="85" t="s">
        <v>30</v>
      </c>
      <c r="C269" s="90">
        <f t="shared" si="16"/>
        <v>8.9400000000000007E-2</v>
      </c>
      <c r="D269" s="91">
        <v>28</v>
      </c>
      <c r="E269" s="78">
        <f t="shared" si="14"/>
        <v>10156250</v>
      </c>
      <c r="F269" s="79"/>
      <c r="G269" s="78">
        <v>156250</v>
      </c>
      <c r="H269" s="79">
        <f t="shared" ref="H269:H332" si="17">C269*D269*E269/360</f>
        <v>70619.791666666672</v>
      </c>
      <c r="I269" s="79"/>
      <c r="J269" s="88"/>
      <c r="K269" s="89">
        <f>SUM(J267:J288)</f>
        <v>0</v>
      </c>
    </row>
    <row r="270" spans="1:13">
      <c r="A270"/>
      <c r="B270" s="85"/>
      <c r="C270" s="90">
        <f t="shared" si="16"/>
        <v>8.9400000000000007E-2</v>
      </c>
      <c r="D270" s="87">
        <v>0</v>
      </c>
      <c r="E270" s="78">
        <f t="shared" si="14"/>
        <v>10000000</v>
      </c>
      <c r="F270" s="79"/>
      <c r="G270" s="78"/>
      <c r="H270" s="79">
        <f t="shared" si="17"/>
        <v>0</v>
      </c>
      <c r="I270" s="79"/>
      <c r="J270" s="88"/>
      <c r="K270" s="88">
        <f>SUM(G267:G290)</f>
        <v>1875000</v>
      </c>
    </row>
    <row r="271" spans="1:13">
      <c r="A271">
        <v>57</v>
      </c>
      <c r="B271" s="85" t="s">
        <v>31</v>
      </c>
      <c r="C271" s="90">
        <f t="shared" si="16"/>
        <v>8.9400000000000007E-2</v>
      </c>
      <c r="D271" s="87">
        <v>31</v>
      </c>
      <c r="E271" s="78">
        <f t="shared" si="14"/>
        <v>10000000</v>
      </c>
      <c r="F271" s="79"/>
      <c r="G271" s="78">
        <v>156250</v>
      </c>
      <c r="H271" s="79">
        <f t="shared" si="17"/>
        <v>76983.333333333343</v>
      </c>
      <c r="I271" s="79"/>
      <c r="J271" s="88"/>
      <c r="K271" s="88">
        <f>SUM(H267:H290)</f>
        <v>856478.38541666674</v>
      </c>
    </row>
    <row r="272" spans="1:13" ht="13">
      <c r="A272"/>
      <c r="B272" s="85"/>
      <c r="C272" s="90">
        <f t="shared" si="16"/>
        <v>8.9400000000000007E-2</v>
      </c>
      <c r="D272" s="87">
        <v>0</v>
      </c>
      <c r="E272" s="78">
        <f t="shared" si="14"/>
        <v>9843750</v>
      </c>
      <c r="F272" s="79"/>
      <c r="G272" s="78"/>
      <c r="H272" s="79">
        <f t="shared" si="17"/>
        <v>0</v>
      </c>
      <c r="I272" s="79"/>
      <c r="J272" s="88"/>
      <c r="K272" s="97"/>
      <c r="L272" s="64">
        <f>G267+G269+G271</f>
        <v>468750</v>
      </c>
      <c r="M272" s="64">
        <f>H267+H269+H271</f>
        <v>226992.18750000003</v>
      </c>
    </row>
    <row r="273" spans="1:11" ht="13">
      <c r="A273">
        <v>58</v>
      </c>
      <c r="B273" s="85" t="s">
        <v>51</v>
      </c>
      <c r="C273" s="90">
        <f t="shared" si="16"/>
        <v>8.9400000000000007E-2</v>
      </c>
      <c r="D273" s="87">
        <v>30</v>
      </c>
      <c r="E273" s="78">
        <f t="shared" si="14"/>
        <v>9843750</v>
      </c>
      <c r="F273" s="93"/>
      <c r="G273" s="78">
        <v>156250</v>
      </c>
      <c r="H273" s="79">
        <f t="shared" si="17"/>
        <v>73335.937500000015</v>
      </c>
      <c r="I273" s="94"/>
      <c r="J273" s="94"/>
      <c r="K273" s="97"/>
    </row>
    <row r="274" spans="1:11">
      <c r="A274"/>
      <c r="B274" s="94"/>
      <c r="C274" s="90">
        <f t="shared" si="16"/>
        <v>8.9400000000000007E-2</v>
      </c>
      <c r="D274" s="87">
        <v>0</v>
      </c>
      <c r="E274" s="78">
        <f t="shared" si="14"/>
        <v>9687500</v>
      </c>
      <c r="F274" s="93"/>
      <c r="G274" s="78"/>
      <c r="H274" s="79">
        <f t="shared" si="17"/>
        <v>0</v>
      </c>
      <c r="I274" s="94"/>
      <c r="J274" s="94"/>
      <c r="K274" s="98"/>
    </row>
    <row r="275" spans="1:11">
      <c r="A275">
        <v>59</v>
      </c>
      <c r="B275" s="85" t="s">
        <v>33</v>
      </c>
      <c r="C275" s="90">
        <f t="shared" si="16"/>
        <v>8.9400000000000007E-2</v>
      </c>
      <c r="D275" s="87">
        <v>31</v>
      </c>
      <c r="E275" s="78">
        <f t="shared" si="14"/>
        <v>9687500</v>
      </c>
      <c r="F275" s="93"/>
      <c r="G275" s="78">
        <v>156250</v>
      </c>
      <c r="H275" s="79">
        <f t="shared" si="17"/>
        <v>74577.604166666672</v>
      </c>
      <c r="I275" s="94"/>
      <c r="J275" s="94"/>
      <c r="K275" s="94"/>
    </row>
    <row r="276" spans="1:11">
      <c r="A276"/>
      <c r="B276" s="85"/>
      <c r="C276" s="90">
        <f t="shared" si="16"/>
        <v>8.9400000000000007E-2</v>
      </c>
      <c r="D276" s="87">
        <v>0</v>
      </c>
      <c r="E276" s="78">
        <f t="shared" si="14"/>
        <v>9531250</v>
      </c>
      <c r="F276" s="93"/>
      <c r="G276" s="78"/>
      <c r="H276" s="79">
        <f t="shared" si="17"/>
        <v>0</v>
      </c>
      <c r="I276" s="94"/>
      <c r="J276" s="94"/>
      <c r="K276" s="94"/>
    </row>
    <row r="277" spans="1:11">
      <c r="A277">
        <v>60</v>
      </c>
      <c r="B277" s="85" t="s">
        <v>34</v>
      </c>
      <c r="C277" s="90">
        <f t="shared" si="16"/>
        <v>8.9400000000000007E-2</v>
      </c>
      <c r="D277" s="87">
        <v>30</v>
      </c>
      <c r="E277" s="78">
        <f t="shared" si="14"/>
        <v>9531250</v>
      </c>
      <c r="F277" s="93"/>
      <c r="G277" s="78">
        <v>156250</v>
      </c>
      <c r="H277" s="79">
        <f t="shared" si="17"/>
        <v>71007.812500000015</v>
      </c>
      <c r="I277" s="94"/>
      <c r="J277" s="94"/>
      <c r="K277" s="94"/>
    </row>
    <row r="278" spans="1:11">
      <c r="A278"/>
      <c r="B278" s="85"/>
      <c r="C278" s="90">
        <f t="shared" si="16"/>
        <v>8.9400000000000007E-2</v>
      </c>
      <c r="D278" s="87">
        <v>0</v>
      </c>
      <c r="E278" s="78">
        <f t="shared" si="14"/>
        <v>9375000</v>
      </c>
      <c r="F278" s="93"/>
      <c r="G278" s="78"/>
      <c r="H278" s="79">
        <f t="shared" si="17"/>
        <v>0</v>
      </c>
      <c r="I278" s="94"/>
      <c r="J278" s="94"/>
      <c r="K278" s="94"/>
    </row>
    <row r="279" spans="1:11">
      <c r="A279">
        <v>61</v>
      </c>
      <c r="B279" s="85" t="s">
        <v>35</v>
      </c>
      <c r="C279" s="90">
        <f t="shared" si="16"/>
        <v>8.9400000000000007E-2</v>
      </c>
      <c r="D279" s="87">
        <v>31</v>
      </c>
      <c r="E279" s="78">
        <f t="shared" si="14"/>
        <v>9375000</v>
      </c>
      <c r="F279" s="93"/>
      <c r="G279" s="78">
        <v>156250</v>
      </c>
      <c r="H279" s="79">
        <f t="shared" si="17"/>
        <v>72171.875000000015</v>
      </c>
      <c r="I279" s="94"/>
      <c r="J279" s="94"/>
      <c r="K279" s="94"/>
    </row>
    <row r="280" spans="1:11">
      <c r="A280"/>
      <c r="B280" s="85"/>
      <c r="C280" s="90">
        <f t="shared" si="16"/>
        <v>8.9400000000000007E-2</v>
      </c>
      <c r="D280" s="87">
        <v>0</v>
      </c>
      <c r="E280" s="78">
        <f t="shared" si="14"/>
        <v>9218750</v>
      </c>
      <c r="F280" s="93"/>
      <c r="G280" s="78"/>
      <c r="H280" s="79">
        <f t="shared" si="17"/>
        <v>0</v>
      </c>
      <c r="I280" s="94"/>
      <c r="J280" s="94"/>
      <c r="K280" s="94"/>
    </row>
    <row r="281" spans="1:11">
      <c r="A281">
        <v>62</v>
      </c>
      <c r="B281" s="85" t="s">
        <v>36</v>
      </c>
      <c r="C281" s="90">
        <f t="shared" si="16"/>
        <v>8.9400000000000007E-2</v>
      </c>
      <c r="D281" s="87">
        <v>31</v>
      </c>
      <c r="E281" s="78">
        <f t="shared" si="14"/>
        <v>9218750</v>
      </c>
      <c r="F281" s="93"/>
      <c r="G281" s="78">
        <v>156250</v>
      </c>
      <c r="H281" s="79">
        <f t="shared" si="17"/>
        <v>70969.010416666672</v>
      </c>
      <c r="I281" s="94"/>
      <c r="J281" s="94"/>
      <c r="K281" s="94"/>
    </row>
    <row r="282" spans="1:11">
      <c r="A282"/>
      <c r="B282" s="85"/>
      <c r="C282" s="90">
        <f t="shared" si="16"/>
        <v>8.9400000000000007E-2</v>
      </c>
      <c r="D282" s="87">
        <v>0</v>
      </c>
      <c r="E282" s="78">
        <f t="shared" ref="E282:E345" si="18">E281+F282-G281</f>
        <v>9062500</v>
      </c>
      <c r="F282" s="93"/>
      <c r="G282" s="78"/>
      <c r="H282" s="79">
        <f t="shared" si="17"/>
        <v>0</v>
      </c>
      <c r="I282" s="94"/>
      <c r="J282" s="94"/>
      <c r="K282" s="94"/>
    </row>
    <row r="283" spans="1:11">
      <c r="A283">
        <v>63</v>
      </c>
      <c r="B283" s="85" t="s">
        <v>37</v>
      </c>
      <c r="C283" s="90">
        <f t="shared" si="16"/>
        <v>8.9400000000000007E-2</v>
      </c>
      <c r="D283" s="87">
        <v>30</v>
      </c>
      <c r="E283" s="78">
        <f t="shared" si="18"/>
        <v>9062500</v>
      </c>
      <c r="F283" s="93"/>
      <c r="G283" s="78">
        <v>156250</v>
      </c>
      <c r="H283" s="79">
        <f t="shared" si="17"/>
        <v>67515.625000000015</v>
      </c>
      <c r="I283" s="94"/>
      <c r="J283" s="94"/>
      <c r="K283" s="94"/>
    </row>
    <row r="284" spans="1:11">
      <c r="A284"/>
      <c r="B284" s="85"/>
      <c r="C284" s="90">
        <f t="shared" si="16"/>
        <v>8.9400000000000007E-2</v>
      </c>
      <c r="D284" s="87">
        <v>0</v>
      </c>
      <c r="E284" s="78">
        <f t="shared" si="18"/>
        <v>8906250</v>
      </c>
      <c r="F284" s="93"/>
      <c r="G284" s="78"/>
      <c r="H284" s="79">
        <f t="shared" si="17"/>
        <v>0</v>
      </c>
      <c r="I284" s="94"/>
      <c r="J284" s="94"/>
      <c r="K284" s="94"/>
    </row>
    <row r="285" spans="1:11">
      <c r="A285">
        <v>64</v>
      </c>
      <c r="B285" s="85" t="s">
        <v>38</v>
      </c>
      <c r="C285" s="90">
        <f t="shared" si="16"/>
        <v>8.9400000000000007E-2</v>
      </c>
      <c r="D285" s="87">
        <v>31</v>
      </c>
      <c r="E285" s="78">
        <f t="shared" si="18"/>
        <v>8906250</v>
      </c>
      <c r="F285" s="93"/>
      <c r="G285" s="78">
        <v>156250</v>
      </c>
      <c r="H285" s="79">
        <f t="shared" si="17"/>
        <v>68563.281250000015</v>
      </c>
      <c r="I285" s="94"/>
      <c r="J285" s="94"/>
      <c r="K285" s="94"/>
    </row>
    <row r="286" spans="1:11">
      <c r="A286"/>
      <c r="B286" s="85"/>
      <c r="C286" s="90">
        <f t="shared" si="16"/>
        <v>8.9400000000000007E-2</v>
      </c>
      <c r="D286" s="87">
        <v>0</v>
      </c>
      <c r="E286" s="78">
        <f t="shared" si="18"/>
        <v>8750000</v>
      </c>
      <c r="F286" s="93"/>
      <c r="G286" s="78"/>
      <c r="H286" s="79">
        <f t="shared" si="17"/>
        <v>0</v>
      </c>
      <c r="I286" s="94"/>
      <c r="J286" s="94"/>
      <c r="K286" s="94"/>
    </row>
    <row r="287" spans="1:11">
      <c r="A287">
        <v>65</v>
      </c>
      <c r="B287" s="85" t="s">
        <v>39</v>
      </c>
      <c r="C287" s="90">
        <f t="shared" si="16"/>
        <v>8.9400000000000007E-2</v>
      </c>
      <c r="D287" s="87">
        <v>30</v>
      </c>
      <c r="E287" s="78">
        <f t="shared" si="18"/>
        <v>8750000</v>
      </c>
      <c r="F287" s="93"/>
      <c r="G287" s="78">
        <v>156250</v>
      </c>
      <c r="H287" s="79">
        <f t="shared" si="17"/>
        <v>65187.500000000007</v>
      </c>
      <c r="I287" s="94"/>
      <c r="J287" s="94"/>
      <c r="K287" s="94"/>
    </row>
    <row r="288" spans="1:11">
      <c r="A288"/>
      <c r="B288" s="85"/>
      <c r="C288" s="90">
        <f t="shared" si="16"/>
        <v>8.9400000000000007E-2</v>
      </c>
      <c r="D288" s="87">
        <v>0</v>
      </c>
      <c r="E288" s="78">
        <f t="shared" si="18"/>
        <v>8593750</v>
      </c>
      <c r="F288" s="93"/>
      <c r="G288" s="78"/>
      <c r="H288" s="79">
        <f t="shared" si="17"/>
        <v>0</v>
      </c>
      <c r="I288" s="94"/>
      <c r="J288" s="94"/>
      <c r="K288" s="94"/>
    </row>
    <row r="289" spans="1:11" ht="13">
      <c r="A289">
        <v>66</v>
      </c>
      <c r="B289" s="75" t="s">
        <v>52</v>
      </c>
      <c r="C289" s="90">
        <f t="shared" si="16"/>
        <v>8.9400000000000007E-2</v>
      </c>
      <c r="D289" s="87">
        <v>31</v>
      </c>
      <c r="E289" s="78">
        <f t="shared" si="18"/>
        <v>8593750</v>
      </c>
      <c r="F289" s="93"/>
      <c r="G289" s="78">
        <v>156250</v>
      </c>
      <c r="H289" s="79">
        <f t="shared" si="17"/>
        <v>66157.552083333343</v>
      </c>
      <c r="I289" s="94"/>
      <c r="J289" s="94"/>
      <c r="K289" s="84">
        <f>SUM(K267:K288)</f>
        <v>2731478.385416667</v>
      </c>
    </row>
    <row r="290" spans="1:11" ht="13">
      <c r="A290"/>
      <c r="B290" s="75"/>
      <c r="C290" s="90">
        <f t="shared" si="16"/>
        <v>8.9400000000000007E-2</v>
      </c>
      <c r="D290" s="87">
        <v>0</v>
      </c>
      <c r="E290" s="78">
        <f t="shared" si="18"/>
        <v>8437500</v>
      </c>
      <c r="F290" s="93"/>
      <c r="G290" s="78"/>
      <c r="H290" s="79">
        <f t="shared" si="17"/>
        <v>0</v>
      </c>
      <c r="I290" s="94"/>
      <c r="J290" s="94"/>
      <c r="K290" s="84"/>
    </row>
    <row r="291" spans="1:11">
      <c r="A291">
        <v>67</v>
      </c>
      <c r="B291" s="85" t="s">
        <v>53</v>
      </c>
      <c r="C291" s="90">
        <f t="shared" si="16"/>
        <v>8.9400000000000007E-2</v>
      </c>
      <c r="D291" s="87">
        <v>31</v>
      </c>
      <c r="E291" s="78">
        <f t="shared" si="18"/>
        <v>8437500</v>
      </c>
      <c r="F291" s="93"/>
      <c r="G291" s="78">
        <v>156250</v>
      </c>
      <c r="H291" s="79">
        <f t="shared" si="17"/>
        <v>64954.687500000007</v>
      </c>
      <c r="I291" s="94"/>
      <c r="J291" s="94"/>
      <c r="K291" s="88">
        <f>SUM(G291:G314)</f>
        <v>1875000</v>
      </c>
    </row>
    <row r="292" spans="1:11">
      <c r="A292"/>
      <c r="B292" s="94"/>
      <c r="C292" s="90">
        <f t="shared" si="16"/>
        <v>8.9400000000000007E-2</v>
      </c>
      <c r="D292" s="87">
        <v>0</v>
      </c>
      <c r="E292" s="78">
        <f t="shared" si="18"/>
        <v>8281250</v>
      </c>
      <c r="F292" s="93"/>
      <c r="G292" s="78"/>
      <c r="H292" s="79">
        <f t="shared" si="17"/>
        <v>0</v>
      </c>
      <c r="I292" s="94"/>
      <c r="J292" s="94"/>
      <c r="K292" s="88">
        <f>SUM(H291:H314)</f>
        <v>688581.77083333349</v>
      </c>
    </row>
    <row r="293" spans="1:11">
      <c r="A293">
        <v>68</v>
      </c>
      <c r="B293" s="85" t="s">
        <v>30</v>
      </c>
      <c r="C293" s="90">
        <f t="shared" si="16"/>
        <v>8.9400000000000007E-2</v>
      </c>
      <c r="D293" s="91">
        <v>29</v>
      </c>
      <c r="E293" s="78">
        <f t="shared" si="18"/>
        <v>8281250</v>
      </c>
      <c r="F293" s="93"/>
      <c r="G293" s="78">
        <v>156250</v>
      </c>
      <c r="H293" s="79">
        <f t="shared" si="17"/>
        <v>59638.802083333336</v>
      </c>
      <c r="I293" s="94"/>
      <c r="J293" s="94"/>
      <c r="K293" s="88"/>
    </row>
    <row r="294" spans="1:11">
      <c r="A294"/>
      <c r="B294" s="85"/>
      <c r="C294" s="90">
        <f t="shared" si="16"/>
        <v>8.9400000000000007E-2</v>
      </c>
      <c r="D294" s="87">
        <v>0</v>
      </c>
      <c r="E294" s="78">
        <f t="shared" si="18"/>
        <v>8125000</v>
      </c>
      <c r="F294" s="93"/>
      <c r="G294" s="78"/>
      <c r="H294" s="79">
        <f t="shared" si="17"/>
        <v>0</v>
      </c>
      <c r="I294" s="94"/>
      <c r="J294" s="94"/>
      <c r="K294" s="94"/>
    </row>
    <row r="295" spans="1:11">
      <c r="A295">
        <v>69</v>
      </c>
      <c r="B295" s="85" t="s">
        <v>31</v>
      </c>
      <c r="C295" s="90">
        <f t="shared" si="16"/>
        <v>8.9400000000000007E-2</v>
      </c>
      <c r="D295" s="87">
        <v>31</v>
      </c>
      <c r="E295" s="78">
        <f t="shared" si="18"/>
        <v>8125000</v>
      </c>
      <c r="F295" s="93"/>
      <c r="G295" s="78">
        <v>156250</v>
      </c>
      <c r="H295" s="79">
        <f t="shared" si="17"/>
        <v>62548.958333333343</v>
      </c>
      <c r="I295" s="94"/>
      <c r="J295" s="94"/>
      <c r="K295" s="94"/>
    </row>
    <row r="296" spans="1:11">
      <c r="A296"/>
      <c r="B296" s="85"/>
      <c r="C296" s="90">
        <f t="shared" si="16"/>
        <v>8.9400000000000007E-2</v>
      </c>
      <c r="D296" s="87">
        <v>0</v>
      </c>
      <c r="E296" s="78">
        <f t="shared" si="18"/>
        <v>7968750</v>
      </c>
      <c r="F296" s="93"/>
      <c r="G296" s="78"/>
      <c r="H296" s="79">
        <f t="shared" si="17"/>
        <v>0</v>
      </c>
      <c r="I296" s="94"/>
      <c r="J296" s="94"/>
      <c r="K296" s="94"/>
    </row>
    <row r="297" spans="1:11">
      <c r="A297">
        <v>70</v>
      </c>
      <c r="B297" s="85" t="s">
        <v>51</v>
      </c>
      <c r="C297" s="90">
        <f t="shared" si="16"/>
        <v>8.9400000000000007E-2</v>
      </c>
      <c r="D297" s="87">
        <v>30</v>
      </c>
      <c r="E297" s="78">
        <f t="shared" si="18"/>
        <v>7968750</v>
      </c>
      <c r="F297" s="93"/>
      <c r="G297" s="78">
        <v>156250</v>
      </c>
      <c r="H297" s="79">
        <f t="shared" si="17"/>
        <v>59367.187500000007</v>
      </c>
      <c r="I297" s="94"/>
      <c r="J297" s="94"/>
      <c r="K297" s="94"/>
    </row>
    <row r="298" spans="1:11">
      <c r="A298"/>
      <c r="B298" s="94"/>
      <c r="C298" s="90">
        <f t="shared" si="16"/>
        <v>8.9400000000000007E-2</v>
      </c>
      <c r="D298" s="87">
        <v>0</v>
      </c>
      <c r="E298" s="78">
        <f t="shared" si="18"/>
        <v>7812500</v>
      </c>
      <c r="F298" s="93"/>
      <c r="G298" s="78"/>
      <c r="H298" s="79">
        <f t="shared" si="17"/>
        <v>0</v>
      </c>
      <c r="I298" s="94"/>
      <c r="J298" s="94"/>
      <c r="K298" s="94"/>
    </row>
    <row r="299" spans="1:11">
      <c r="A299">
        <v>71</v>
      </c>
      <c r="B299" s="85" t="s">
        <v>33</v>
      </c>
      <c r="C299" s="90">
        <f t="shared" si="16"/>
        <v>8.9400000000000007E-2</v>
      </c>
      <c r="D299" s="87">
        <v>31</v>
      </c>
      <c r="E299" s="78">
        <f t="shared" si="18"/>
        <v>7812500</v>
      </c>
      <c r="F299" s="93"/>
      <c r="G299" s="78">
        <v>156250</v>
      </c>
      <c r="H299" s="79">
        <f t="shared" si="17"/>
        <v>60143.229166666679</v>
      </c>
      <c r="I299" s="94"/>
      <c r="J299" s="94"/>
      <c r="K299" s="94"/>
    </row>
    <row r="300" spans="1:11">
      <c r="A300"/>
      <c r="B300" s="85"/>
      <c r="C300" s="90">
        <f t="shared" si="16"/>
        <v>8.9400000000000007E-2</v>
      </c>
      <c r="D300" s="87">
        <v>0</v>
      </c>
      <c r="E300" s="78">
        <f t="shared" si="18"/>
        <v>7656250</v>
      </c>
      <c r="F300" s="93"/>
      <c r="G300" s="78"/>
      <c r="H300" s="79">
        <f t="shared" si="17"/>
        <v>0</v>
      </c>
      <c r="I300" s="94"/>
      <c r="J300" s="94"/>
      <c r="K300" s="94"/>
    </row>
    <row r="301" spans="1:11">
      <c r="A301">
        <v>72</v>
      </c>
      <c r="B301" s="85" t="s">
        <v>34</v>
      </c>
      <c r="C301" s="90">
        <f t="shared" si="16"/>
        <v>8.9400000000000007E-2</v>
      </c>
      <c r="D301" s="87">
        <v>30</v>
      </c>
      <c r="E301" s="78">
        <f t="shared" si="18"/>
        <v>7656250</v>
      </c>
      <c r="F301" s="93"/>
      <c r="G301" s="78">
        <v>156250</v>
      </c>
      <c r="H301" s="79">
        <f t="shared" si="17"/>
        <v>57039.062500000007</v>
      </c>
      <c r="I301" s="94"/>
      <c r="J301" s="94"/>
      <c r="K301" s="94"/>
    </row>
    <row r="302" spans="1:11">
      <c r="A302"/>
      <c r="B302" s="85"/>
      <c r="C302" s="90">
        <f t="shared" si="16"/>
        <v>8.9400000000000007E-2</v>
      </c>
      <c r="D302" s="87">
        <v>0</v>
      </c>
      <c r="E302" s="78">
        <f t="shared" si="18"/>
        <v>7500000</v>
      </c>
      <c r="F302" s="93"/>
      <c r="G302" s="78"/>
      <c r="H302" s="79">
        <f t="shared" si="17"/>
        <v>0</v>
      </c>
      <c r="I302" s="94"/>
      <c r="J302" s="94"/>
      <c r="K302" s="94"/>
    </row>
    <row r="303" spans="1:11">
      <c r="A303">
        <v>73</v>
      </c>
      <c r="B303" s="85" t="s">
        <v>35</v>
      </c>
      <c r="C303" s="90">
        <f t="shared" si="16"/>
        <v>8.9400000000000007E-2</v>
      </c>
      <c r="D303" s="87">
        <v>31</v>
      </c>
      <c r="E303" s="78">
        <f t="shared" si="18"/>
        <v>7500000</v>
      </c>
      <c r="F303" s="93"/>
      <c r="G303" s="78">
        <v>156250</v>
      </c>
      <c r="H303" s="79">
        <f t="shared" si="17"/>
        <v>57737.500000000007</v>
      </c>
      <c r="I303" s="94"/>
      <c r="J303" s="94"/>
      <c r="K303" s="94"/>
    </row>
    <row r="304" spans="1:11">
      <c r="A304"/>
      <c r="B304" s="85"/>
      <c r="C304" s="90">
        <f t="shared" si="16"/>
        <v>8.9400000000000007E-2</v>
      </c>
      <c r="D304" s="87">
        <v>0</v>
      </c>
      <c r="E304" s="78">
        <f t="shared" si="18"/>
        <v>7343750</v>
      </c>
      <c r="F304" s="93"/>
      <c r="G304" s="78"/>
      <c r="H304" s="79">
        <f t="shared" si="17"/>
        <v>0</v>
      </c>
      <c r="I304" s="94"/>
      <c r="J304" s="94"/>
      <c r="K304" s="94"/>
    </row>
    <row r="305" spans="1:11">
      <c r="A305">
        <v>74</v>
      </c>
      <c r="B305" s="85" t="s">
        <v>36</v>
      </c>
      <c r="C305" s="90">
        <f t="shared" si="16"/>
        <v>8.9400000000000007E-2</v>
      </c>
      <c r="D305" s="87">
        <v>31</v>
      </c>
      <c r="E305" s="78">
        <f t="shared" si="18"/>
        <v>7343750</v>
      </c>
      <c r="F305" s="93"/>
      <c r="G305" s="78">
        <v>156250</v>
      </c>
      <c r="H305" s="79">
        <f t="shared" si="17"/>
        <v>56534.635416666679</v>
      </c>
      <c r="I305" s="94"/>
      <c r="J305" s="94"/>
      <c r="K305" s="94"/>
    </row>
    <row r="306" spans="1:11">
      <c r="A306"/>
      <c r="B306" s="85"/>
      <c r="C306" s="90">
        <f t="shared" si="16"/>
        <v>8.9400000000000007E-2</v>
      </c>
      <c r="D306" s="87">
        <v>0</v>
      </c>
      <c r="E306" s="78">
        <f t="shared" si="18"/>
        <v>7187500</v>
      </c>
      <c r="F306" s="93"/>
      <c r="G306" s="78"/>
      <c r="H306" s="79">
        <f t="shared" si="17"/>
        <v>0</v>
      </c>
      <c r="I306" s="94"/>
      <c r="J306" s="94"/>
      <c r="K306" s="94"/>
    </row>
    <row r="307" spans="1:11">
      <c r="A307">
        <v>75</v>
      </c>
      <c r="B307" s="85" t="s">
        <v>37</v>
      </c>
      <c r="C307" s="90">
        <f t="shared" ref="C307:C370" si="19">C306</f>
        <v>8.9400000000000007E-2</v>
      </c>
      <c r="D307" s="87">
        <v>30</v>
      </c>
      <c r="E307" s="78">
        <f t="shared" si="18"/>
        <v>7187500</v>
      </c>
      <c r="F307" s="93"/>
      <c r="G307" s="78">
        <v>156250</v>
      </c>
      <c r="H307" s="79">
        <f t="shared" si="17"/>
        <v>53546.875000000007</v>
      </c>
      <c r="I307" s="94"/>
      <c r="J307" s="94"/>
      <c r="K307" s="94"/>
    </row>
    <row r="308" spans="1:11">
      <c r="A308"/>
      <c r="B308" s="85"/>
      <c r="C308" s="90">
        <f t="shared" si="19"/>
        <v>8.9400000000000007E-2</v>
      </c>
      <c r="D308" s="87">
        <v>0</v>
      </c>
      <c r="E308" s="78">
        <f t="shared" si="18"/>
        <v>7031250</v>
      </c>
      <c r="F308" s="93"/>
      <c r="G308" s="78"/>
      <c r="H308" s="79">
        <f t="shared" si="17"/>
        <v>0</v>
      </c>
      <c r="I308" s="94"/>
      <c r="J308" s="94"/>
      <c r="K308" s="94"/>
    </row>
    <row r="309" spans="1:11">
      <c r="A309">
        <v>76</v>
      </c>
      <c r="B309" s="85" t="s">
        <v>38</v>
      </c>
      <c r="C309" s="90">
        <f t="shared" si="19"/>
        <v>8.9400000000000007E-2</v>
      </c>
      <c r="D309" s="87">
        <v>31</v>
      </c>
      <c r="E309" s="78">
        <f t="shared" si="18"/>
        <v>7031250</v>
      </c>
      <c r="F309" s="93"/>
      <c r="G309" s="78">
        <v>156250</v>
      </c>
      <c r="H309" s="79">
        <f t="shared" si="17"/>
        <v>54128.906250000007</v>
      </c>
      <c r="I309" s="94"/>
      <c r="J309" s="94"/>
      <c r="K309" s="94"/>
    </row>
    <row r="310" spans="1:11">
      <c r="A310"/>
      <c r="B310" s="85"/>
      <c r="C310" s="90">
        <f t="shared" si="19"/>
        <v>8.9400000000000007E-2</v>
      </c>
      <c r="D310" s="87">
        <v>0</v>
      </c>
      <c r="E310" s="78">
        <f t="shared" si="18"/>
        <v>6875000</v>
      </c>
      <c r="F310" s="93"/>
      <c r="G310" s="78"/>
      <c r="H310" s="79">
        <f t="shared" si="17"/>
        <v>0</v>
      </c>
      <c r="I310" s="94"/>
      <c r="J310" s="94"/>
      <c r="K310" s="94"/>
    </row>
    <row r="311" spans="1:11">
      <c r="A311">
        <v>77</v>
      </c>
      <c r="B311" s="85" t="s">
        <v>39</v>
      </c>
      <c r="C311" s="90">
        <f t="shared" si="19"/>
        <v>8.9400000000000007E-2</v>
      </c>
      <c r="D311" s="87">
        <v>30</v>
      </c>
      <c r="E311" s="78">
        <f t="shared" si="18"/>
        <v>6875000</v>
      </c>
      <c r="F311" s="93"/>
      <c r="G311" s="78">
        <v>156250</v>
      </c>
      <c r="H311" s="79">
        <f t="shared" si="17"/>
        <v>51218.750000000007</v>
      </c>
      <c r="I311" s="94"/>
      <c r="J311" s="94"/>
      <c r="K311" s="94"/>
    </row>
    <row r="312" spans="1:11">
      <c r="A312"/>
      <c r="B312" s="85"/>
      <c r="C312" s="90">
        <f t="shared" si="19"/>
        <v>8.9400000000000007E-2</v>
      </c>
      <c r="D312" s="87">
        <v>0</v>
      </c>
      <c r="E312" s="78">
        <f t="shared" si="18"/>
        <v>6718750</v>
      </c>
      <c r="F312" s="93"/>
      <c r="G312" s="78"/>
      <c r="H312" s="79">
        <f t="shared" si="17"/>
        <v>0</v>
      </c>
      <c r="I312" s="94"/>
      <c r="J312" s="94"/>
      <c r="K312" s="94"/>
    </row>
    <row r="313" spans="1:11" ht="13">
      <c r="A313">
        <v>78</v>
      </c>
      <c r="B313" s="75" t="s">
        <v>54</v>
      </c>
      <c r="C313" s="90">
        <f t="shared" si="19"/>
        <v>8.9400000000000007E-2</v>
      </c>
      <c r="D313" s="87">
        <v>31</v>
      </c>
      <c r="E313" s="78">
        <f t="shared" si="18"/>
        <v>6718750</v>
      </c>
      <c r="F313" s="93"/>
      <c r="G313" s="78">
        <v>156250</v>
      </c>
      <c r="H313" s="79">
        <f t="shared" si="17"/>
        <v>51723.177083333343</v>
      </c>
      <c r="I313" s="94"/>
      <c r="J313" s="94"/>
      <c r="K313" s="84">
        <f>SUM(K291:K312)</f>
        <v>2563581.7708333335</v>
      </c>
    </row>
    <row r="314" spans="1:11" ht="13">
      <c r="A314"/>
      <c r="B314" s="75"/>
      <c r="C314" s="90">
        <f t="shared" si="19"/>
        <v>8.9400000000000007E-2</v>
      </c>
      <c r="D314" s="87">
        <v>0</v>
      </c>
      <c r="E314" s="78">
        <f t="shared" si="18"/>
        <v>6562500</v>
      </c>
      <c r="F314" s="93"/>
      <c r="G314" s="78"/>
      <c r="H314" s="79">
        <f t="shared" si="17"/>
        <v>0</v>
      </c>
      <c r="I314" s="94"/>
      <c r="J314" s="94"/>
      <c r="K314" s="84"/>
    </row>
    <row r="315" spans="1:11">
      <c r="A315">
        <v>79</v>
      </c>
      <c r="B315" s="85" t="s">
        <v>55</v>
      </c>
      <c r="C315" s="90">
        <f t="shared" si="19"/>
        <v>8.9400000000000007E-2</v>
      </c>
      <c r="D315" s="87">
        <v>31</v>
      </c>
      <c r="E315" s="78">
        <f t="shared" si="18"/>
        <v>6562500</v>
      </c>
      <c r="F315" s="93"/>
      <c r="G315" s="78">
        <v>156250</v>
      </c>
      <c r="H315" s="79">
        <f t="shared" si="17"/>
        <v>50520.312500000007</v>
      </c>
      <c r="I315" s="94"/>
      <c r="J315" s="94"/>
      <c r="K315" s="88">
        <f>SUM(G315:G338)</f>
        <v>1875000</v>
      </c>
    </row>
    <row r="316" spans="1:11">
      <c r="A316"/>
      <c r="B316" s="94"/>
      <c r="C316" s="90">
        <f t="shared" si="19"/>
        <v>8.9400000000000007E-2</v>
      </c>
      <c r="D316" s="87">
        <v>0</v>
      </c>
      <c r="E316" s="78">
        <f t="shared" si="18"/>
        <v>6406250</v>
      </c>
      <c r="F316" s="93"/>
      <c r="G316" s="78"/>
      <c r="H316" s="79">
        <f t="shared" si="17"/>
        <v>0</v>
      </c>
      <c r="I316" s="94"/>
      <c r="J316" s="94"/>
      <c r="K316" s="88">
        <f>SUM(H315:H338)</f>
        <v>516572.13541666669</v>
      </c>
    </row>
    <row r="317" spans="1:11">
      <c r="A317">
        <v>80</v>
      </c>
      <c r="B317" s="85" t="s">
        <v>30</v>
      </c>
      <c r="C317" s="90">
        <f t="shared" si="19"/>
        <v>8.9400000000000007E-2</v>
      </c>
      <c r="D317" s="91">
        <v>28</v>
      </c>
      <c r="E317" s="78">
        <f t="shared" si="18"/>
        <v>6406250</v>
      </c>
      <c r="F317" s="93"/>
      <c r="G317" s="78">
        <v>156250</v>
      </c>
      <c r="H317" s="79">
        <f t="shared" si="17"/>
        <v>44544.791666666664</v>
      </c>
      <c r="I317" s="94"/>
      <c r="J317" s="94"/>
      <c r="K317" s="88"/>
    </row>
    <row r="318" spans="1:11">
      <c r="A318"/>
      <c r="B318" s="85"/>
      <c r="C318" s="90">
        <f t="shared" si="19"/>
        <v>8.9400000000000007E-2</v>
      </c>
      <c r="D318" s="87">
        <v>0</v>
      </c>
      <c r="E318" s="78">
        <f t="shared" si="18"/>
        <v>6250000</v>
      </c>
      <c r="F318" s="93"/>
      <c r="G318" s="78"/>
      <c r="H318" s="79">
        <f t="shared" si="17"/>
        <v>0</v>
      </c>
      <c r="I318" s="94"/>
      <c r="J318" s="94"/>
      <c r="K318" s="94"/>
    </row>
    <row r="319" spans="1:11">
      <c r="A319">
        <v>81</v>
      </c>
      <c r="B319" s="85" t="s">
        <v>31</v>
      </c>
      <c r="C319" s="90">
        <f t="shared" si="19"/>
        <v>8.9400000000000007E-2</v>
      </c>
      <c r="D319" s="87">
        <v>31</v>
      </c>
      <c r="E319" s="78">
        <f t="shared" si="18"/>
        <v>6250000</v>
      </c>
      <c r="F319" s="93"/>
      <c r="G319" s="78">
        <v>156250</v>
      </c>
      <c r="H319" s="79">
        <f t="shared" si="17"/>
        <v>48114.583333333343</v>
      </c>
      <c r="I319" s="94"/>
      <c r="J319" s="94"/>
      <c r="K319" s="94"/>
    </row>
    <row r="320" spans="1:11">
      <c r="A320"/>
      <c r="B320" s="85"/>
      <c r="C320" s="90">
        <f t="shared" si="19"/>
        <v>8.9400000000000007E-2</v>
      </c>
      <c r="D320" s="87">
        <v>0</v>
      </c>
      <c r="E320" s="78">
        <f t="shared" si="18"/>
        <v>6093750</v>
      </c>
      <c r="F320" s="93"/>
      <c r="G320" s="78"/>
      <c r="H320" s="79">
        <f t="shared" si="17"/>
        <v>0</v>
      </c>
      <c r="I320" s="94"/>
      <c r="J320" s="94"/>
      <c r="K320" s="94"/>
    </row>
    <row r="321" spans="1:11">
      <c r="A321">
        <v>82</v>
      </c>
      <c r="B321" s="85" t="s">
        <v>51</v>
      </c>
      <c r="C321" s="90">
        <f t="shared" si="19"/>
        <v>8.9400000000000007E-2</v>
      </c>
      <c r="D321" s="87">
        <v>30</v>
      </c>
      <c r="E321" s="78">
        <f t="shared" si="18"/>
        <v>6093750</v>
      </c>
      <c r="F321" s="93"/>
      <c r="G321" s="78">
        <v>156250</v>
      </c>
      <c r="H321" s="79">
        <f t="shared" si="17"/>
        <v>45398.437500000007</v>
      </c>
      <c r="I321" s="94"/>
      <c r="J321" s="94"/>
      <c r="K321" s="94"/>
    </row>
    <row r="322" spans="1:11">
      <c r="A322"/>
      <c r="B322" s="94"/>
      <c r="C322" s="90">
        <f t="shared" si="19"/>
        <v>8.9400000000000007E-2</v>
      </c>
      <c r="D322" s="87">
        <v>0</v>
      </c>
      <c r="E322" s="78">
        <f t="shared" si="18"/>
        <v>5937500</v>
      </c>
      <c r="F322" s="93"/>
      <c r="G322" s="78"/>
      <c r="H322" s="79">
        <f t="shared" si="17"/>
        <v>0</v>
      </c>
      <c r="I322" s="94"/>
      <c r="J322" s="94"/>
      <c r="K322" s="94"/>
    </row>
    <row r="323" spans="1:11">
      <c r="A323">
        <v>83</v>
      </c>
      <c r="B323" s="85" t="s">
        <v>33</v>
      </c>
      <c r="C323" s="90">
        <f t="shared" si="19"/>
        <v>8.9400000000000007E-2</v>
      </c>
      <c r="D323" s="87">
        <v>31</v>
      </c>
      <c r="E323" s="78">
        <f t="shared" si="18"/>
        <v>5937500</v>
      </c>
      <c r="F323" s="93"/>
      <c r="G323" s="78">
        <v>156250</v>
      </c>
      <c r="H323" s="79">
        <f t="shared" si="17"/>
        <v>45708.854166666672</v>
      </c>
      <c r="I323" s="94"/>
      <c r="J323" s="94"/>
      <c r="K323" s="94"/>
    </row>
    <row r="324" spans="1:11">
      <c r="A324"/>
      <c r="B324" s="85"/>
      <c r="C324" s="90">
        <f t="shared" si="19"/>
        <v>8.9400000000000007E-2</v>
      </c>
      <c r="D324" s="87">
        <v>0</v>
      </c>
      <c r="E324" s="78">
        <f t="shared" si="18"/>
        <v>5781250</v>
      </c>
      <c r="F324" s="93"/>
      <c r="G324" s="78"/>
      <c r="H324" s="79">
        <f t="shared" si="17"/>
        <v>0</v>
      </c>
      <c r="I324" s="94"/>
      <c r="J324" s="94"/>
      <c r="K324" s="94"/>
    </row>
    <row r="325" spans="1:11">
      <c r="A325">
        <v>84</v>
      </c>
      <c r="B325" s="85" t="s">
        <v>34</v>
      </c>
      <c r="C325" s="90">
        <f t="shared" si="19"/>
        <v>8.9400000000000007E-2</v>
      </c>
      <c r="D325" s="87">
        <v>30</v>
      </c>
      <c r="E325" s="78">
        <f t="shared" si="18"/>
        <v>5781250</v>
      </c>
      <c r="F325" s="93"/>
      <c r="G325" s="78">
        <v>156250</v>
      </c>
      <c r="H325" s="79">
        <f t="shared" si="17"/>
        <v>43070.312500000007</v>
      </c>
      <c r="I325" s="94"/>
      <c r="J325" s="94"/>
      <c r="K325" s="94"/>
    </row>
    <row r="326" spans="1:11">
      <c r="A326"/>
      <c r="B326" s="85"/>
      <c r="C326" s="90">
        <f t="shared" si="19"/>
        <v>8.9400000000000007E-2</v>
      </c>
      <c r="D326" s="87">
        <v>0</v>
      </c>
      <c r="E326" s="78">
        <f t="shared" si="18"/>
        <v>5625000</v>
      </c>
      <c r="F326" s="93"/>
      <c r="G326" s="78"/>
      <c r="H326" s="79">
        <f t="shared" si="17"/>
        <v>0</v>
      </c>
      <c r="I326" s="94"/>
      <c r="J326" s="94"/>
      <c r="K326" s="94"/>
    </row>
    <row r="327" spans="1:11">
      <c r="A327">
        <v>85</v>
      </c>
      <c r="B327" s="85" t="s">
        <v>35</v>
      </c>
      <c r="C327" s="90">
        <f t="shared" si="19"/>
        <v>8.9400000000000007E-2</v>
      </c>
      <c r="D327" s="87">
        <v>31</v>
      </c>
      <c r="E327" s="78">
        <f t="shared" si="18"/>
        <v>5625000</v>
      </c>
      <c r="F327" s="93"/>
      <c r="G327" s="78">
        <v>156250</v>
      </c>
      <c r="H327" s="79">
        <f t="shared" si="17"/>
        <v>43303.125000000007</v>
      </c>
      <c r="I327" s="94"/>
      <c r="J327" s="94"/>
      <c r="K327" s="94"/>
    </row>
    <row r="328" spans="1:11">
      <c r="A328"/>
      <c r="B328" s="85"/>
      <c r="C328" s="90">
        <f t="shared" si="19"/>
        <v>8.9400000000000007E-2</v>
      </c>
      <c r="D328" s="87">
        <v>0</v>
      </c>
      <c r="E328" s="78">
        <f t="shared" si="18"/>
        <v>5468750</v>
      </c>
      <c r="F328" s="93"/>
      <c r="G328" s="78"/>
      <c r="H328" s="79">
        <f t="shared" si="17"/>
        <v>0</v>
      </c>
      <c r="I328" s="94"/>
      <c r="J328" s="94"/>
      <c r="K328" s="94"/>
    </row>
    <row r="329" spans="1:11">
      <c r="A329">
        <v>86</v>
      </c>
      <c r="B329" s="85" t="s">
        <v>36</v>
      </c>
      <c r="C329" s="90">
        <f t="shared" si="19"/>
        <v>8.9400000000000007E-2</v>
      </c>
      <c r="D329" s="87">
        <v>31</v>
      </c>
      <c r="E329" s="78">
        <f t="shared" si="18"/>
        <v>5468750</v>
      </c>
      <c r="F329" s="93"/>
      <c r="G329" s="78">
        <v>156250</v>
      </c>
      <c r="H329" s="79">
        <f t="shared" si="17"/>
        <v>42100.260416666672</v>
      </c>
      <c r="I329" s="94"/>
      <c r="J329" s="94"/>
      <c r="K329" s="94"/>
    </row>
    <row r="330" spans="1:11">
      <c r="A330"/>
      <c r="B330" s="85"/>
      <c r="C330" s="90">
        <f t="shared" si="19"/>
        <v>8.9400000000000007E-2</v>
      </c>
      <c r="D330" s="87">
        <v>0</v>
      </c>
      <c r="E330" s="78">
        <f t="shared" si="18"/>
        <v>5312500</v>
      </c>
      <c r="F330" s="93"/>
      <c r="G330" s="78"/>
      <c r="H330" s="79">
        <f t="shared" si="17"/>
        <v>0</v>
      </c>
      <c r="I330" s="94"/>
      <c r="J330" s="94"/>
      <c r="K330" s="94"/>
    </row>
    <row r="331" spans="1:11">
      <c r="A331">
        <v>87</v>
      </c>
      <c r="B331" s="85" t="s">
        <v>37</v>
      </c>
      <c r="C331" s="90">
        <f t="shared" si="19"/>
        <v>8.9400000000000007E-2</v>
      </c>
      <c r="D331" s="87">
        <v>30</v>
      </c>
      <c r="E331" s="78">
        <f t="shared" si="18"/>
        <v>5312500</v>
      </c>
      <c r="F331" s="93"/>
      <c r="G331" s="78">
        <v>156250</v>
      </c>
      <c r="H331" s="79">
        <f t="shared" si="17"/>
        <v>39578.125000000007</v>
      </c>
      <c r="I331" s="94"/>
      <c r="J331" s="94"/>
      <c r="K331" s="94"/>
    </row>
    <row r="332" spans="1:11">
      <c r="A332"/>
      <c r="B332" s="85"/>
      <c r="C332" s="90">
        <f t="shared" si="19"/>
        <v>8.9400000000000007E-2</v>
      </c>
      <c r="D332" s="87">
        <v>0</v>
      </c>
      <c r="E332" s="78">
        <f t="shared" si="18"/>
        <v>5156250</v>
      </c>
      <c r="F332" s="93"/>
      <c r="G332" s="78"/>
      <c r="H332" s="79">
        <f t="shared" si="17"/>
        <v>0</v>
      </c>
      <c r="I332" s="94"/>
      <c r="J332" s="94"/>
      <c r="K332" s="94"/>
    </row>
    <row r="333" spans="1:11">
      <c r="A333">
        <v>88</v>
      </c>
      <c r="B333" s="85" t="s">
        <v>38</v>
      </c>
      <c r="C333" s="90">
        <f t="shared" si="19"/>
        <v>8.9400000000000007E-2</v>
      </c>
      <c r="D333" s="87">
        <v>31</v>
      </c>
      <c r="E333" s="78">
        <f t="shared" si="18"/>
        <v>5156250</v>
      </c>
      <c r="F333" s="93"/>
      <c r="G333" s="78">
        <v>156250</v>
      </c>
      <c r="H333" s="79">
        <f t="shared" ref="H333:H396" si="20">C333*D333*E333/360</f>
        <v>39694.531250000007</v>
      </c>
      <c r="I333" s="94"/>
      <c r="J333" s="94"/>
      <c r="K333" s="94"/>
    </row>
    <row r="334" spans="1:11">
      <c r="A334"/>
      <c r="B334" s="85"/>
      <c r="C334" s="90">
        <f t="shared" si="19"/>
        <v>8.9400000000000007E-2</v>
      </c>
      <c r="D334" s="87">
        <v>0</v>
      </c>
      <c r="E334" s="78">
        <f t="shared" si="18"/>
        <v>5000000</v>
      </c>
      <c r="F334" s="93"/>
      <c r="G334" s="78"/>
      <c r="H334" s="79">
        <f t="shared" si="20"/>
        <v>0</v>
      </c>
      <c r="I334" s="94"/>
      <c r="J334" s="94"/>
      <c r="K334" s="94"/>
    </row>
    <row r="335" spans="1:11">
      <c r="A335">
        <v>89</v>
      </c>
      <c r="B335" s="85" t="s">
        <v>39</v>
      </c>
      <c r="C335" s="90">
        <f t="shared" si="19"/>
        <v>8.9400000000000007E-2</v>
      </c>
      <c r="D335" s="87">
        <v>30</v>
      </c>
      <c r="E335" s="78">
        <f t="shared" si="18"/>
        <v>5000000</v>
      </c>
      <c r="F335" s="93"/>
      <c r="G335" s="78">
        <v>156250</v>
      </c>
      <c r="H335" s="79">
        <f t="shared" si="20"/>
        <v>37250.000000000007</v>
      </c>
      <c r="I335" s="94"/>
      <c r="J335" s="94"/>
      <c r="K335" s="94"/>
    </row>
    <row r="336" spans="1:11">
      <c r="A336"/>
      <c r="B336" s="85"/>
      <c r="C336" s="90">
        <f t="shared" si="19"/>
        <v>8.9400000000000007E-2</v>
      </c>
      <c r="D336" s="87">
        <v>0</v>
      </c>
      <c r="E336" s="78">
        <f t="shared" si="18"/>
        <v>4843750</v>
      </c>
      <c r="F336" s="93"/>
      <c r="G336" s="78"/>
      <c r="H336" s="79">
        <f t="shared" si="20"/>
        <v>0</v>
      </c>
      <c r="I336" s="94"/>
      <c r="J336" s="94"/>
      <c r="K336" s="94"/>
    </row>
    <row r="337" spans="1:11" ht="13">
      <c r="A337">
        <v>90</v>
      </c>
      <c r="B337" s="75" t="s">
        <v>56</v>
      </c>
      <c r="C337" s="90">
        <f t="shared" si="19"/>
        <v>8.9400000000000007E-2</v>
      </c>
      <c r="D337" s="87">
        <v>31</v>
      </c>
      <c r="E337" s="78">
        <f t="shared" si="18"/>
        <v>4843750</v>
      </c>
      <c r="F337" s="93"/>
      <c r="G337" s="78">
        <v>156250</v>
      </c>
      <c r="H337" s="79">
        <f t="shared" si="20"/>
        <v>37288.802083333336</v>
      </c>
      <c r="I337" s="94"/>
      <c r="J337" s="94"/>
      <c r="K337" s="84">
        <f>SUM(K315:K336)</f>
        <v>2391572.1354166665</v>
      </c>
    </row>
    <row r="338" spans="1:11" ht="13">
      <c r="A338"/>
      <c r="B338" s="75"/>
      <c r="C338" s="90">
        <f t="shared" si="19"/>
        <v>8.9400000000000007E-2</v>
      </c>
      <c r="D338" s="87">
        <v>0</v>
      </c>
      <c r="E338" s="78">
        <f t="shared" si="18"/>
        <v>4687500</v>
      </c>
      <c r="F338" s="93"/>
      <c r="G338" s="78"/>
      <c r="H338" s="79">
        <f t="shared" si="20"/>
        <v>0</v>
      </c>
      <c r="I338" s="94"/>
      <c r="J338" s="94"/>
      <c r="K338" s="84"/>
    </row>
    <row r="339" spans="1:11">
      <c r="A339">
        <v>91</v>
      </c>
      <c r="B339" s="85" t="s">
        <v>57</v>
      </c>
      <c r="C339" s="90">
        <f t="shared" si="19"/>
        <v>8.9400000000000007E-2</v>
      </c>
      <c r="D339" s="87">
        <v>31</v>
      </c>
      <c r="E339" s="78">
        <f t="shared" si="18"/>
        <v>4687500</v>
      </c>
      <c r="F339" s="93"/>
      <c r="G339" s="78">
        <v>156250</v>
      </c>
      <c r="H339" s="79">
        <f t="shared" si="20"/>
        <v>36085.937500000007</v>
      </c>
      <c r="I339" s="94"/>
      <c r="J339" s="94"/>
      <c r="K339" s="88">
        <f>SUM(G339:G362)</f>
        <v>1875000</v>
      </c>
    </row>
    <row r="340" spans="1:11">
      <c r="A340"/>
      <c r="B340" s="94"/>
      <c r="C340" s="90">
        <f t="shared" si="19"/>
        <v>8.9400000000000007E-2</v>
      </c>
      <c r="D340" s="87">
        <v>0</v>
      </c>
      <c r="E340" s="78">
        <f t="shared" si="18"/>
        <v>4531250</v>
      </c>
      <c r="F340" s="93"/>
      <c r="G340" s="78"/>
      <c r="H340" s="79">
        <f t="shared" si="20"/>
        <v>0</v>
      </c>
      <c r="I340" s="94"/>
      <c r="J340" s="94"/>
      <c r="K340" s="88">
        <f>SUM(H339:H362)</f>
        <v>346619.01041666669</v>
      </c>
    </row>
    <row r="341" spans="1:11">
      <c r="A341">
        <v>92</v>
      </c>
      <c r="B341" s="85" t="s">
        <v>30</v>
      </c>
      <c r="C341" s="90">
        <f t="shared" si="19"/>
        <v>8.9400000000000007E-2</v>
      </c>
      <c r="D341" s="91">
        <v>28</v>
      </c>
      <c r="E341" s="78">
        <f t="shared" si="18"/>
        <v>4531250</v>
      </c>
      <c r="F341" s="93"/>
      <c r="G341" s="78">
        <v>156250</v>
      </c>
      <c r="H341" s="79">
        <f t="shared" si="20"/>
        <v>31507.291666666668</v>
      </c>
      <c r="I341" s="94"/>
      <c r="J341" s="94"/>
      <c r="K341" s="88"/>
    </row>
    <row r="342" spans="1:11">
      <c r="A342"/>
      <c r="B342" s="85"/>
      <c r="C342" s="90">
        <f t="shared" si="19"/>
        <v>8.9400000000000007E-2</v>
      </c>
      <c r="D342" s="87">
        <v>0</v>
      </c>
      <c r="E342" s="78">
        <f t="shared" si="18"/>
        <v>4375000</v>
      </c>
      <c r="F342" s="93"/>
      <c r="G342" s="78"/>
      <c r="H342" s="79">
        <f t="shared" si="20"/>
        <v>0</v>
      </c>
      <c r="I342" s="94"/>
      <c r="J342" s="94"/>
      <c r="K342" s="88"/>
    </row>
    <row r="343" spans="1:11">
      <c r="A343">
        <v>93</v>
      </c>
      <c r="B343" s="85" t="s">
        <v>31</v>
      </c>
      <c r="C343" s="90">
        <f t="shared" si="19"/>
        <v>8.9400000000000007E-2</v>
      </c>
      <c r="D343" s="87">
        <v>31</v>
      </c>
      <c r="E343" s="78">
        <f t="shared" si="18"/>
        <v>4375000</v>
      </c>
      <c r="F343" s="93"/>
      <c r="G343" s="78">
        <v>156250</v>
      </c>
      <c r="H343" s="79">
        <f t="shared" si="20"/>
        <v>33680.208333333336</v>
      </c>
      <c r="I343" s="94"/>
      <c r="J343" s="94"/>
      <c r="K343" s="94"/>
    </row>
    <row r="344" spans="1:11">
      <c r="A344"/>
      <c r="B344" s="85"/>
      <c r="C344" s="90">
        <f t="shared" si="19"/>
        <v>8.9400000000000007E-2</v>
      </c>
      <c r="D344" s="87">
        <v>0</v>
      </c>
      <c r="E344" s="78">
        <f t="shared" si="18"/>
        <v>4218750</v>
      </c>
      <c r="F344" s="93"/>
      <c r="G344" s="78"/>
      <c r="H344" s="79">
        <f t="shared" si="20"/>
        <v>0</v>
      </c>
      <c r="I344" s="94"/>
      <c r="J344" s="94"/>
      <c r="K344" s="94"/>
    </row>
    <row r="345" spans="1:11">
      <c r="A345">
        <v>94</v>
      </c>
      <c r="B345" s="85" t="s">
        <v>32</v>
      </c>
      <c r="C345" s="90">
        <f t="shared" si="19"/>
        <v>8.9400000000000007E-2</v>
      </c>
      <c r="D345" s="87">
        <v>30</v>
      </c>
      <c r="E345" s="78">
        <f t="shared" si="18"/>
        <v>4218750</v>
      </c>
      <c r="F345" s="93"/>
      <c r="G345" s="78">
        <v>156250</v>
      </c>
      <c r="H345" s="79">
        <f t="shared" si="20"/>
        <v>31429.687500000004</v>
      </c>
      <c r="I345" s="94"/>
      <c r="J345" s="94"/>
      <c r="K345" s="94"/>
    </row>
    <row r="346" spans="1:11">
      <c r="A346"/>
      <c r="B346" s="94"/>
      <c r="C346" s="90">
        <f t="shared" si="19"/>
        <v>8.9400000000000007E-2</v>
      </c>
      <c r="D346" s="87">
        <v>0</v>
      </c>
      <c r="E346" s="78">
        <f t="shared" ref="E346:E409" si="21">E345+F346-G345</f>
        <v>4062500</v>
      </c>
      <c r="F346" s="93"/>
      <c r="G346" s="78"/>
      <c r="H346" s="79">
        <f t="shared" si="20"/>
        <v>0</v>
      </c>
      <c r="I346" s="94"/>
      <c r="J346" s="94"/>
      <c r="K346" s="94"/>
    </row>
    <row r="347" spans="1:11">
      <c r="A347">
        <v>95</v>
      </c>
      <c r="B347" s="85" t="s">
        <v>33</v>
      </c>
      <c r="C347" s="90">
        <f t="shared" si="19"/>
        <v>8.9400000000000007E-2</v>
      </c>
      <c r="D347" s="87">
        <v>31</v>
      </c>
      <c r="E347" s="78">
        <f t="shared" si="21"/>
        <v>4062500</v>
      </c>
      <c r="F347" s="93"/>
      <c r="G347" s="78">
        <v>156250</v>
      </c>
      <c r="H347" s="79">
        <f t="shared" si="20"/>
        <v>31274.479166666672</v>
      </c>
      <c r="I347" s="94"/>
      <c r="J347" s="94"/>
      <c r="K347" s="94"/>
    </row>
    <row r="348" spans="1:11">
      <c r="A348"/>
      <c r="B348" s="85"/>
      <c r="C348" s="90">
        <f t="shared" si="19"/>
        <v>8.9400000000000007E-2</v>
      </c>
      <c r="D348" s="87">
        <v>0</v>
      </c>
      <c r="E348" s="78">
        <f t="shared" si="21"/>
        <v>3906250</v>
      </c>
      <c r="F348" s="93"/>
      <c r="G348" s="78"/>
      <c r="H348" s="79">
        <f t="shared" si="20"/>
        <v>0</v>
      </c>
      <c r="I348" s="94"/>
      <c r="J348" s="94"/>
      <c r="K348" s="94"/>
    </row>
    <row r="349" spans="1:11">
      <c r="A349">
        <v>96</v>
      </c>
      <c r="B349" s="85" t="s">
        <v>34</v>
      </c>
      <c r="C349" s="90">
        <f t="shared" si="19"/>
        <v>8.9400000000000007E-2</v>
      </c>
      <c r="D349" s="87">
        <v>30</v>
      </c>
      <c r="E349" s="78">
        <f t="shared" si="21"/>
        <v>3906250</v>
      </c>
      <c r="F349" s="93"/>
      <c r="G349" s="78">
        <v>156250</v>
      </c>
      <c r="H349" s="79">
        <f t="shared" si="20"/>
        <v>29101.562500000004</v>
      </c>
      <c r="I349" s="94"/>
      <c r="J349" s="94"/>
      <c r="K349" s="94"/>
    </row>
    <row r="350" spans="1:11">
      <c r="A350"/>
      <c r="B350" s="85"/>
      <c r="C350" s="90">
        <f t="shared" si="19"/>
        <v>8.9400000000000007E-2</v>
      </c>
      <c r="D350" s="87">
        <v>0</v>
      </c>
      <c r="E350" s="78">
        <f t="shared" si="21"/>
        <v>3750000</v>
      </c>
      <c r="F350" s="93"/>
      <c r="G350" s="78"/>
      <c r="H350" s="79">
        <f t="shared" si="20"/>
        <v>0</v>
      </c>
      <c r="I350" s="94"/>
      <c r="J350" s="94"/>
      <c r="K350" s="94"/>
    </row>
    <row r="351" spans="1:11">
      <c r="A351">
        <v>97</v>
      </c>
      <c r="B351" s="85" t="s">
        <v>35</v>
      </c>
      <c r="C351" s="90">
        <f t="shared" si="19"/>
        <v>8.9400000000000007E-2</v>
      </c>
      <c r="D351" s="87">
        <v>31</v>
      </c>
      <c r="E351" s="78">
        <f t="shared" si="21"/>
        <v>3750000</v>
      </c>
      <c r="F351" s="93"/>
      <c r="G351" s="78">
        <v>156250</v>
      </c>
      <c r="H351" s="79">
        <f t="shared" si="20"/>
        <v>28868.750000000004</v>
      </c>
      <c r="I351" s="94"/>
      <c r="J351" s="94"/>
      <c r="K351" s="94"/>
    </row>
    <row r="352" spans="1:11">
      <c r="A352"/>
      <c r="B352" s="85"/>
      <c r="C352" s="90">
        <f t="shared" si="19"/>
        <v>8.9400000000000007E-2</v>
      </c>
      <c r="D352" s="87">
        <v>0</v>
      </c>
      <c r="E352" s="78">
        <f t="shared" si="21"/>
        <v>3593750</v>
      </c>
      <c r="F352" s="93"/>
      <c r="G352" s="78"/>
      <c r="H352" s="79">
        <f t="shared" si="20"/>
        <v>0</v>
      </c>
      <c r="I352" s="94"/>
      <c r="J352" s="94"/>
      <c r="K352" s="94"/>
    </row>
    <row r="353" spans="1:11">
      <c r="A353">
        <v>98</v>
      </c>
      <c r="B353" s="85" t="s">
        <v>36</v>
      </c>
      <c r="C353" s="90">
        <f t="shared" si="19"/>
        <v>8.9400000000000007E-2</v>
      </c>
      <c r="D353" s="87">
        <v>31</v>
      </c>
      <c r="E353" s="78">
        <f t="shared" si="21"/>
        <v>3593750</v>
      </c>
      <c r="F353" s="93"/>
      <c r="G353" s="78">
        <v>156250</v>
      </c>
      <c r="H353" s="79">
        <f t="shared" si="20"/>
        <v>27665.885416666672</v>
      </c>
      <c r="I353" s="94"/>
      <c r="J353" s="94"/>
      <c r="K353" s="94"/>
    </row>
    <row r="354" spans="1:11">
      <c r="A354"/>
      <c r="B354" s="94"/>
      <c r="C354" s="90">
        <f t="shared" si="19"/>
        <v>8.9400000000000007E-2</v>
      </c>
      <c r="D354" s="87">
        <v>0</v>
      </c>
      <c r="E354" s="78">
        <f t="shared" si="21"/>
        <v>3437500</v>
      </c>
      <c r="F354" s="93"/>
      <c r="G354" s="78"/>
      <c r="H354" s="79">
        <f t="shared" si="20"/>
        <v>0</v>
      </c>
      <c r="I354" s="94"/>
      <c r="J354" s="94"/>
      <c r="K354" s="94"/>
    </row>
    <row r="355" spans="1:11">
      <c r="A355">
        <v>99</v>
      </c>
      <c r="B355" s="99" t="s">
        <v>37</v>
      </c>
      <c r="C355" s="90">
        <f t="shared" si="19"/>
        <v>8.9400000000000007E-2</v>
      </c>
      <c r="D355" s="87">
        <v>30</v>
      </c>
      <c r="E355" s="78">
        <f t="shared" si="21"/>
        <v>3437500</v>
      </c>
      <c r="F355" s="93"/>
      <c r="G355" s="78">
        <v>156250</v>
      </c>
      <c r="H355" s="79">
        <f t="shared" si="20"/>
        <v>25609.375000000004</v>
      </c>
      <c r="I355" s="94"/>
      <c r="J355" s="94"/>
      <c r="K355" s="94"/>
    </row>
    <row r="356" spans="1:11">
      <c r="A356"/>
      <c r="B356" s="94"/>
      <c r="C356" s="90">
        <f t="shared" si="19"/>
        <v>8.9400000000000007E-2</v>
      </c>
      <c r="D356" s="87">
        <v>0</v>
      </c>
      <c r="E356" s="78">
        <f t="shared" si="21"/>
        <v>3281250</v>
      </c>
      <c r="F356" s="93"/>
      <c r="G356" s="78"/>
      <c r="H356" s="79">
        <f t="shared" si="20"/>
        <v>0</v>
      </c>
      <c r="I356" s="94"/>
      <c r="J356" s="94"/>
      <c r="K356" s="94"/>
    </row>
    <row r="357" spans="1:11" ht="13">
      <c r="A357">
        <v>100</v>
      </c>
      <c r="B357" s="99" t="s">
        <v>38</v>
      </c>
      <c r="C357" s="90">
        <f t="shared" si="19"/>
        <v>8.9400000000000007E-2</v>
      </c>
      <c r="D357" s="87">
        <v>31</v>
      </c>
      <c r="E357" s="78">
        <f t="shared" si="21"/>
        <v>3281250</v>
      </c>
      <c r="F357" s="93"/>
      <c r="G357" s="78">
        <v>156250</v>
      </c>
      <c r="H357" s="79">
        <f t="shared" si="20"/>
        <v>25260.156250000004</v>
      </c>
      <c r="I357" s="94"/>
      <c r="J357" s="94"/>
      <c r="K357" s="84">
        <f>SUM(K339:K356)</f>
        <v>2221619.0104166665</v>
      </c>
    </row>
    <row r="358" spans="1:11">
      <c r="A358"/>
      <c r="B358" s="94"/>
      <c r="C358" s="90">
        <f t="shared" si="19"/>
        <v>8.9400000000000007E-2</v>
      </c>
      <c r="D358" s="87">
        <v>0</v>
      </c>
      <c r="E358" s="78">
        <f t="shared" si="21"/>
        <v>3125000</v>
      </c>
      <c r="F358" s="93"/>
      <c r="G358" s="78"/>
      <c r="H358" s="79">
        <f t="shared" si="20"/>
        <v>0</v>
      </c>
      <c r="I358" s="94"/>
      <c r="J358" s="94"/>
      <c r="K358" s="94"/>
    </row>
    <row r="359" spans="1:11">
      <c r="A359">
        <v>101</v>
      </c>
      <c r="B359" s="100" t="s">
        <v>39</v>
      </c>
      <c r="C359" s="90">
        <f t="shared" si="19"/>
        <v>8.9400000000000007E-2</v>
      </c>
      <c r="D359" s="87">
        <v>30</v>
      </c>
      <c r="E359" s="78">
        <f t="shared" si="21"/>
        <v>3125000</v>
      </c>
      <c r="F359" s="93"/>
      <c r="G359" s="78">
        <v>156250</v>
      </c>
      <c r="H359" s="79">
        <f t="shared" si="20"/>
        <v>23281.250000000004</v>
      </c>
      <c r="I359" s="94"/>
      <c r="J359" s="94"/>
      <c r="K359" s="94"/>
    </row>
    <row r="360" spans="1:11">
      <c r="A360"/>
      <c r="B360" s="94"/>
      <c r="C360" s="90">
        <f t="shared" si="19"/>
        <v>8.9400000000000007E-2</v>
      </c>
      <c r="D360" s="87">
        <v>0</v>
      </c>
      <c r="E360" s="78">
        <f t="shared" si="21"/>
        <v>2968750</v>
      </c>
      <c r="F360" s="93"/>
      <c r="G360" s="78"/>
      <c r="H360" s="79">
        <f t="shared" si="20"/>
        <v>0</v>
      </c>
      <c r="I360" s="94"/>
      <c r="J360" s="94"/>
      <c r="K360" s="94"/>
    </row>
    <row r="361" spans="1:11">
      <c r="A361">
        <v>102</v>
      </c>
      <c r="B361" s="101" t="s">
        <v>58</v>
      </c>
      <c r="C361" s="90">
        <f t="shared" si="19"/>
        <v>8.9400000000000007E-2</v>
      </c>
      <c r="D361" s="87">
        <v>31</v>
      </c>
      <c r="E361" s="78">
        <f t="shared" si="21"/>
        <v>2968750</v>
      </c>
      <c r="F361" s="93"/>
      <c r="G361" s="78">
        <v>156250</v>
      </c>
      <c r="H361" s="79">
        <f t="shared" si="20"/>
        <v>22854.427083333336</v>
      </c>
      <c r="I361" s="94"/>
      <c r="J361" s="94"/>
      <c r="K361" s="94"/>
    </row>
    <row r="362" spans="1:11">
      <c r="A362"/>
      <c r="B362" s="94"/>
      <c r="C362" s="90">
        <f t="shared" si="19"/>
        <v>8.9400000000000007E-2</v>
      </c>
      <c r="D362" s="87">
        <v>0</v>
      </c>
      <c r="E362" s="78">
        <f t="shared" si="21"/>
        <v>2812500</v>
      </c>
      <c r="F362" s="93"/>
      <c r="G362" s="78"/>
      <c r="H362" s="79">
        <f t="shared" si="20"/>
        <v>0</v>
      </c>
      <c r="I362" s="94"/>
      <c r="J362" s="94"/>
      <c r="K362" s="94"/>
    </row>
    <row r="363" spans="1:11">
      <c r="A363">
        <v>103</v>
      </c>
      <c r="B363" s="85" t="s">
        <v>59</v>
      </c>
      <c r="C363" s="90">
        <f t="shared" si="19"/>
        <v>8.9400000000000007E-2</v>
      </c>
      <c r="D363" s="87">
        <v>31</v>
      </c>
      <c r="E363" s="78">
        <f t="shared" si="21"/>
        <v>2812500</v>
      </c>
      <c r="F363" s="93"/>
      <c r="G363" s="78">
        <v>156250</v>
      </c>
      <c r="H363" s="79">
        <f t="shared" si="20"/>
        <v>21651.562500000004</v>
      </c>
      <c r="I363" s="94"/>
      <c r="J363" s="94"/>
      <c r="K363" s="88">
        <f>SUM(G363:G386)</f>
        <v>1875000</v>
      </c>
    </row>
    <row r="364" spans="1:11">
      <c r="A364"/>
      <c r="B364" s="94"/>
      <c r="C364" s="90">
        <f t="shared" si="19"/>
        <v>8.9400000000000007E-2</v>
      </c>
      <c r="D364" s="87">
        <v>0</v>
      </c>
      <c r="E364" s="78">
        <f t="shared" si="21"/>
        <v>2656250</v>
      </c>
      <c r="F364" s="93"/>
      <c r="G364" s="78"/>
      <c r="H364" s="79">
        <f t="shared" si="20"/>
        <v>0</v>
      </c>
      <c r="I364" s="94"/>
      <c r="J364" s="94"/>
      <c r="K364" s="88">
        <f>SUM(H363:H385)</f>
        <v>176665.88541666669</v>
      </c>
    </row>
    <row r="365" spans="1:11" ht="13">
      <c r="A365">
        <v>104</v>
      </c>
      <c r="B365" s="85" t="s">
        <v>30</v>
      </c>
      <c r="C365" s="90">
        <f t="shared" si="19"/>
        <v>8.9400000000000007E-2</v>
      </c>
      <c r="D365" s="93">
        <v>28</v>
      </c>
      <c r="E365" s="78">
        <f t="shared" si="21"/>
        <v>2656250</v>
      </c>
      <c r="F365" s="93"/>
      <c r="G365" s="78">
        <v>156250</v>
      </c>
      <c r="H365" s="79">
        <f t="shared" si="20"/>
        <v>18469.791666666668</v>
      </c>
      <c r="I365" s="94"/>
      <c r="J365" s="94"/>
      <c r="K365" s="84">
        <f>SUM(K363:K364)</f>
        <v>2051665.8854166667</v>
      </c>
    </row>
    <row r="366" spans="1:11">
      <c r="A366"/>
      <c r="B366" s="85"/>
      <c r="C366" s="90">
        <f t="shared" si="19"/>
        <v>8.9400000000000007E-2</v>
      </c>
      <c r="D366" s="93">
        <v>0</v>
      </c>
      <c r="E366" s="78">
        <f t="shared" si="21"/>
        <v>2500000</v>
      </c>
      <c r="F366" s="93"/>
      <c r="G366" s="78"/>
      <c r="H366" s="79">
        <f t="shared" si="20"/>
        <v>0</v>
      </c>
      <c r="I366" s="94"/>
      <c r="J366" s="94"/>
      <c r="K366" s="94"/>
    </row>
    <row r="367" spans="1:11">
      <c r="A367">
        <v>105</v>
      </c>
      <c r="B367" s="85" t="s">
        <v>31</v>
      </c>
      <c r="C367" s="90">
        <f t="shared" si="19"/>
        <v>8.9400000000000007E-2</v>
      </c>
      <c r="D367" s="87">
        <v>31</v>
      </c>
      <c r="E367" s="78">
        <f t="shared" si="21"/>
        <v>2500000</v>
      </c>
      <c r="F367" s="93"/>
      <c r="G367" s="78">
        <v>156250</v>
      </c>
      <c r="H367" s="79">
        <f t="shared" si="20"/>
        <v>19245.833333333336</v>
      </c>
      <c r="I367" s="94"/>
      <c r="J367" s="94"/>
      <c r="K367" s="94"/>
    </row>
    <row r="368" spans="1:11">
      <c r="A368"/>
      <c r="B368" s="85"/>
      <c r="C368" s="90">
        <f t="shared" si="19"/>
        <v>8.9400000000000007E-2</v>
      </c>
      <c r="D368" s="87">
        <v>0</v>
      </c>
      <c r="E368" s="78">
        <f t="shared" si="21"/>
        <v>2343750</v>
      </c>
      <c r="F368" s="93"/>
      <c r="G368" s="78"/>
      <c r="H368" s="79">
        <f t="shared" si="20"/>
        <v>0</v>
      </c>
      <c r="I368" s="94"/>
      <c r="J368" s="94"/>
      <c r="K368" s="94"/>
    </row>
    <row r="369" spans="1:11">
      <c r="A369">
        <v>106</v>
      </c>
      <c r="B369" s="85" t="s">
        <v>32</v>
      </c>
      <c r="C369" s="90">
        <f t="shared" si="19"/>
        <v>8.9400000000000007E-2</v>
      </c>
      <c r="D369" s="87">
        <v>30</v>
      </c>
      <c r="E369" s="78">
        <f t="shared" si="21"/>
        <v>2343750</v>
      </c>
      <c r="F369" s="93"/>
      <c r="G369" s="78">
        <v>156250</v>
      </c>
      <c r="H369" s="79">
        <f t="shared" si="20"/>
        <v>17460.937500000004</v>
      </c>
      <c r="I369" s="94"/>
      <c r="J369" s="94"/>
      <c r="K369" s="95"/>
    </row>
    <row r="370" spans="1:11">
      <c r="A370"/>
      <c r="B370" s="94"/>
      <c r="C370" s="90">
        <f t="shared" si="19"/>
        <v>8.9400000000000007E-2</v>
      </c>
      <c r="D370" s="87">
        <v>0</v>
      </c>
      <c r="E370" s="78">
        <f t="shared" si="21"/>
        <v>2187500</v>
      </c>
      <c r="F370" s="93"/>
      <c r="G370" s="78"/>
      <c r="H370" s="79">
        <f t="shared" si="20"/>
        <v>0</v>
      </c>
      <c r="I370" s="94"/>
      <c r="J370" s="94"/>
      <c r="K370" s="95"/>
    </row>
    <row r="371" spans="1:11">
      <c r="A371">
        <v>107</v>
      </c>
      <c r="B371" s="85" t="s">
        <v>33</v>
      </c>
      <c r="C371" s="90">
        <f>C370</f>
        <v>8.9400000000000007E-2</v>
      </c>
      <c r="D371" s="87">
        <v>31</v>
      </c>
      <c r="E371" s="78">
        <f t="shared" si="21"/>
        <v>2187500</v>
      </c>
      <c r="F371" s="93"/>
      <c r="G371" s="78">
        <v>156250</v>
      </c>
      <c r="H371" s="79">
        <f t="shared" si="20"/>
        <v>16840.104166666668</v>
      </c>
      <c r="I371" s="94"/>
      <c r="J371" s="94"/>
      <c r="K371" s="94"/>
    </row>
    <row r="372" spans="1:11">
      <c r="A372"/>
      <c r="B372" s="85"/>
      <c r="C372" s="90">
        <f>C371</f>
        <v>8.9400000000000007E-2</v>
      </c>
      <c r="D372" s="87">
        <v>0</v>
      </c>
      <c r="E372" s="78">
        <f t="shared" si="21"/>
        <v>2031250</v>
      </c>
      <c r="F372" s="93"/>
      <c r="G372" s="78"/>
      <c r="H372" s="79">
        <f t="shared" si="20"/>
        <v>0</v>
      </c>
      <c r="I372" s="94"/>
      <c r="J372" s="94"/>
      <c r="K372" s="94"/>
    </row>
    <row r="373" spans="1:11">
      <c r="A373">
        <v>108</v>
      </c>
      <c r="B373" s="85" t="s">
        <v>34</v>
      </c>
      <c r="C373" s="102">
        <f>C372</f>
        <v>8.9400000000000007E-2</v>
      </c>
      <c r="D373" s="103">
        <v>30</v>
      </c>
      <c r="E373" s="104">
        <f t="shared" si="21"/>
        <v>2031250</v>
      </c>
      <c r="F373" s="105"/>
      <c r="G373" s="78">
        <v>156250</v>
      </c>
      <c r="H373" s="106">
        <f t="shared" si="20"/>
        <v>15132.812500000002</v>
      </c>
      <c r="I373" s="107"/>
      <c r="J373" s="107"/>
      <c r="K373" s="107"/>
    </row>
    <row r="374" spans="1:11">
      <c r="A374"/>
      <c r="B374" s="85"/>
      <c r="C374" s="102">
        <f t="shared" ref="C374:C437" si="22">C373</f>
        <v>8.9400000000000007E-2</v>
      </c>
      <c r="D374" s="87">
        <v>0</v>
      </c>
      <c r="E374" s="78">
        <f t="shared" si="21"/>
        <v>1875000</v>
      </c>
      <c r="F374" s="93"/>
      <c r="G374" s="78"/>
      <c r="H374" s="79">
        <f t="shared" si="20"/>
        <v>0</v>
      </c>
      <c r="I374" s="94"/>
      <c r="J374" s="94"/>
      <c r="K374" s="107"/>
    </row>
    <row r="375" spans="1:11">
      <c r="A375">
        <v>109</v>
      </c>
      <c r="B375" s="85" t="s">
        <v>35</v>
      </c>
      <c r="C375" s="102">
        <f t="shared" si="22"/>
        <v>8.9400000000000007E-2</v>
      </c>
      <c r="D375" s="87">
        <v>31</v>
      </c>
      <c r="E375" s="78">
        <f t="shared" si="21"/>
        <v>1875000</v>
      </c>
      <c r="F375" s="93"/>
      <c r="G375" s="78">
        <v>156250</v>
      </c>
      <c r="H375" s="79">
        <f t="shared" si="20"/>
        <v>14434.375000000002</v>
      </c>
      <c r="I375" s="94"/>
      <c r="J375" s="94"/>
      <c r="K375" s="107"/>
    </row>
    <row r="376" spans="1:11">
      <c r="A376"/>
      <c r="B376" s="85"/>
      <c r="C376" s="102">
        <f t="shared" si="22"/>
        <v>8.9400000000000007E-2</v>
      </c>
      <c r="D376" s="87">
        <v>0</v>
      </c>
      <c r="E376" s="78">
        <f t="shared" si="21"/>
        <v>1718750</v>
      </c>
      <c r="F376" s="93"/>
      <c r="G376" s="78"/>
      <c r="H376" s="79">
        <f t="shared" si="20"/>
        <v>0</v>
      </c>
      <c r="I376" s="94"/>
      <c r="J376" s="94"/>
      <c r="K376" s="107"/>
    </row>
    <row r="377" spans="1:11">
      <c r="A377">
        <v>110</v>
      </c>
      <c r="B377" s="85" t="s">
        <v>36</v>
      </c>
      <c r="C377" s="102">
        <f t="shared" si="22"/>
        <v>8.9400000000000007E-2</v>
      </c>
      <c r="D377" s="87">
        <v>31</v>
      </c>
      <c r="E377" s="78">
        <f t="shared" si="21"/>
        <v>1718750</v>
      </c>
      <c r="F377" s="93"/>
      <c r="G377" s="78">
        <v>156250</v>
      </c>
      <c r="H377" s="79">
        <f t="shared" si="20"/>
        <v>13231.51041666667</v>
      </c>
      <c r="I377" s="94"/>
      <c r="J377" s="94"/>
      <c r="K377" s="107"/>
    </row>
    <row r="378" spans="1:11">
      <c r="A378"/>
      <c r="B378" s="94"/>
      <c r="C378" s="90">
        <f t="shared" si="22"/>
        <v>8.9400000000000007E-2</v>
      </c>
      <c r="D378" s="87">
        <v>0</v>
      </c>
      <c r="E378" s="78">
        <f t="shared" si="21"/>
        <v>1562500</v>
      </c>
      <c r="F378" s="93"/>
      <c r="G378" s="78"/>
      <c r="H378" s="79">
        <f t="shared" si="20"/>
        <v>0</v>
      </c>
      <c r="I378" s="94"/>
      <c r="J378" s="94"/>
      <c r="K378" s="94"/>
    </row>
    <row r="379" spans="1:11">
      <c r="A379">
        <v>111</v>
      </c>
      <c r="B379" s="99" t="s">
        <v>37</v>
      </c>
      <c r="C379" s="90">
        <f t="shared" si="22"/>
        <v>8.9400000000000007E-2</v>
      </c>
      <c r="D379" s="87">
        <v>30</v>
      </c>
      <c r="E379" s="78">
        <f t="shared" si="21"/>
        <v>1562500</v>
      </c>
      <c r="F379" s="93"/>
      <c r="G379" s="78">
        <v>156250</v>
      </c>
      <c r="H379" s="79">
        <f t="shared" si="20"/>
        <v>11640.625000000002</v>
      </c>
      <c r="I379" s="94"/>
      <c r="J379" s="94"/>
      <c r="K379" s="94"/>
    </row>
    <row r="380" spans="1:11">
      <c r="A380"/>
      <c r="B380" s="94"/>
      <c r="C380" s="90">
        <f t="shared" si="22"/>
        <v>8.9400000000000007E-2</v>
      </c>
      <c r="D380" s="87">
        <v>0</v>
      </c>
      <c r="E380" s="78">
        <f t="shared" si="21"/>
        <v>1406250</v>
      </c>
      <c r="F380" s="93"/>
      <c r="G380" s="78"/>
      <c r="H380" s="79">
        <f t="shared" si="20"/>
        <v>0</v>
      </c>
      <c r="I380" s="94"/>
      <c r="J380" s="94"/>
      <c r="K380" s="94"/>
    </row>
    <row r="381" spans="1:11">
      <c r="A381">
        <v>112</v>
      </c>
      <c r="B381" s="100" t="s">
        <v>38</v>
      </c>
      <c r="C381" s="102">
        <f t="shared" si="22"/>
        <v>8.9400000000000007E-2</v>
      </c>
      <c r="D381" s="87">
        <v>31</v>
      </c>
      <c r="E381" s="78">
        <f t="shared" si="21"/>
        <v>1406250</v>
      </c>
      <c r="F381" s="93"/>
      <c r="G381" s="78">
        <v>156250</v>
      </c>
      <c r="H381" s="79">
        <f t="shared" si="20"/>
        <v>10825.781250000002</v>
      </c>
      <c r="I381" s="94"/>
      <c r="J381" s="94"/>
      <c r="K381" s="94"/>
    </row>
    <row r="382" spans="1:11">
      <c r="A382"/>
      <c r="B382" s="94"/>
      <c r="C382" s="102">
        <f t="shared" si="22"/>
        <v>8.9400000000000007E-2</v>
      </c>
      <c r="D382" s="87">
        <v>0</v>
      </c>
      <c r="E382" s="78">
        <f t="shared" si="21"/>
        <v>1250000</v>
      </c>
      <c r="F382" s="93"/>
      <c r="G382" s="78"/>
      <c r="H382" s="79">
        <f t="shared" si="20"/>
        <v>0</v>
      </c>
      <c r="I382" s="94"/>
      <c r="J382" s="94"/>
      <c r="K382" s="94"/>
    </row>
    <row r="383" spans="1:11">
      <c r="A383">
        <v>113</v>
      </c>
      <c r="B383" s="100" t="s">
        <v>39</v>
      </c>
      <c r="C383" s="102">
        <f t="shared" si="22"/>
        <v>8.9400000000000007E-2</v>
      </c>
      <c r="D383" s="87">
        <v>30</v>
      </c>
      <c r="E383" s="78">
        <f t="shared" si="21"/>
        <v>1250000</v>
      </c>
      <c r="F383" s="93"/>
      <c r="G383" s="78">
        <v>156250</v>
      </c>
      <c r="H383" s="79">
        <f t="shared" si="20"/>
        <v>9312.5000000000018</v>
      </c>
      <c r="I383" s="94"/>
      <c r="J383" s="94"/>
      <c r="K383" s="94"/>
    </row>
    <row r="384" spans="1:11">
      <c r="A384"/>
      <c r="B384" s="94"/>
      <c r="C384" s="102">
        <f t="shared" si="22"/>
        <v>8.9400000000000007E-2</v>
      </c>
      <c r="D384" s="87">
        <v>0</v>
      </c>
      <c r="E384" s="78">
        <f t="shared" si="21"/>
        <v>1093750</v>
      </c>
      <c r="F384" s="93"/>
      <c r="G384" s="78"/>
      <c r="H384" s="79">
        <f t="shared" si="20"/>
        <v>0</v>
      </c>
      <c r="I384" s="94"/>
      <c r="J384" s="94"/>
      <c r="K384" s="94"/>
    </row>
    <row r="385" spans="1:11">
      <c r="A385">
        <v>114</v>
      </c>
      <c r="B385" s="101" t="s">
        <v>60</v>
      </c>
      <c r="C385" s="102">
        <f t="shared" si="22"/>
        <v>8.9400000000000007E-2</v>
      </c>
      <c r="D385" s="87">
        <v>31</v>
      </c>
      <c r="E385" s="78">
        <f t="shared" si="21"/>
        <v>1093750</v>
      </c>
      <c r="F385" s="93"/>
      <c r="G385" s="78">
        <v>156250</v>
      </c>
      <c r="H385" s="79">
        <f t="shared" si="20"/>
        <v>8420.0520833333339</v>
      </c>
      <c r="I385" s="94"/>
      <c r="J385" s="94"/>
      <c r="K385" s="94"/>
    </row>
    <row r="386" spans="1:11">
      <c r="A386"/>
      <c r="B386" s="94"/>
      <c r="C386" s="90">
        <f t="shared" si="22"/>
        <v>8.9400000000000007E-2</v>
      </c>
      <c r="D386" s="87">
        <v>0</v>
      </c>
      <c r="E386" s="78">
        <f t="shared" si="21"/>
        <v>937500</v>
      </c>
      <c r="F386" s="93"/>
      <c r="G386" s="78"/>
      <c r="H386" s="79">
        <f t="shared" si="20"/>
        <v>0</v>
      </c>
      <c r="I386" s="94"/>
      <c r="J386" s="94"/>
      <c r="K386" s="94"/>
    </row>
    <row r="387" spans="1:11">
      <c r="A387">
        <v>115</v>
      </c>
      <c r="B387" s="85" t="s">
        <v>61</v>
      </c>
      <c r="C387" s="102">
        <f t="shared" si="22"/>
        <v>8.9400000000000007E-2</v>
      </c>
      <c r="D387" s="87">
        <v>31</v>
      </c>
      <c r="E387" s="78">
        <f t="shared" si="21"/>
        <v>937500</v>
      </c>
      <c r="F387" s="93"/>
      <c r="G387" s="78">
        <v>156250</v>
      </c>
      <c r="H387" s="79">
        <f t="shared" si="20"/>
        <v>7217.1875000000009</v>
      </c>
      <c r="I387" s="94"/>
      <c r="J387" s="94"/>
      <c r="K387" s="95">
        <f>SUM(G387:G398)</f>
        <v>937500</v>
      </c>
    </row>
    <row r="388" spans="1:11">
      <c r="A388"/>
      <c r="B388" s="94"/>
      <c r="C388" s="102">
        <f t="shared" si="22"/>
        <v>8.9400000000000007E-2</v>
      </c>
      <c r="D388" s="87">
        <v>0</v>
      </c>
      <c r="E388" s="78">
        <f t="shared" si="21"/>
        <v>781250</v>
      </c>
      <c r="F388" s="93"/>
      <c r="G388" s="78"/>
      <c r="H388" s="79">
        <f t="shared" si="20"/>
        <v>0</v>
      </c>
      <c r="I388" s="94"/>
      <c r="J388" s="94"/>
      <c r="K388" s="95">
        <f>SUM(H387:H398)</f>
        <v>24522.916666666668</v>
      </c>
    </row>
    <row r="389" spans="1:11">
      <c r="A389">
        <v>116</v>
      </c>
      <c r="B389" s="85" t="s">
        <v>30</v>
      </c>
      <c r="C389" s="102">
        <f t="shared" si="22"/>
        <v>8.9400000000000007E-2</v>
      </c>
      <c r="D389" s="93">
        <v>28</v>
      </c>
      <c r="E389" s="78">
        <f t="shared" si="21"/>
        <v>781250</v>
      </c>
      <c r="F389" s="93"/>
      <c r="G389" s="78">
        <v>156250</v>
      </c>
      <c r="H389" s="79">
        <f t="shared" si="20"/>
        <v>5432.291666666667</v>
      </c>
      <c r="I389" s="94"/>
      <c r="J389" s="94"/>
      <c r="K389" s="94"/>
    </row>
    <row r="390" spans="1:11" ht="13">
      <c r="A390"/>
      <c r="B390" s="85"/>
      <c r="C390" s="90">
        <f t="shared" si="22"/>
        <v>8.9400000000000007E-2</v>
      </c>
      <c r="D390" s="93">
        <v>0</v>
      </c>
      <c r="E390" s="78">
        <f t="shared" si="21"/>
        <v>625000</v>
      </c>
      <c r="F390" s="93"/>
      <c r="G390" s="78"/>
      <c r="H390" s="79">
        <f t="shared" si="20"/>
        <v>0</v>
      </c>
      <c r="I390" s="94"/>
      <c r="J390" s="94"/>
      <c r="K390" s="84">
        <f>SUM(K387:N389)</f>
        <v>962022.91666666663</v>
      </c>
    </row>
    <row r="391" spans="1:11">
      <c r="A391">
        <v>117</v>
      </c>
      <c r="B391" s="85" t="s">
        <v>31</v>
      </c>
      <c r="C391" s="102">
        <f t="shared" si="22"/>
        <v>8.9400000000000007E-2</v>
      </c>
      <c r="D391" s="87">
        <v>31</v>
      </c>
      <c r="E391" s="78">
        <f t="shared" si="21"/>
        <v>625000</v>
      </c>
      <c r="F391" s="93"/>
      <c r="G391" s="78">
        <v>156250</v>
      </c>
      <c r="H391" s="79">
        <f t="shared" si="20"/>
        <v>4811.4583333333339</v>
      </c>
      <c r="I391" s="94"/>
      <c r="J391" s="94"/>
      <c r="K391" s="94"/>
    </row>
    <row r="392" spans="1:11">
      <c r="A392"/>
      <c r="B392" s="85"/>
      <c r="C392" s="102">
        <f t="shared" si="22"/>
        <v>8.9400000000000007E-2</v>
      </c>
      <c r="D392" s="87">
        <v>0</v>
      </c>
      <c r="E392" s="78">
        <f t="shared" si="21"/>
        <v>468750</v>
      </c>
      <c r="F392" s="93"/>
      <c r="G392" s="78"/>
      <c r="H392" s="79">
        <f t="shared" si="20"/>
        <v>0</v>
      </c>
      <c r="I392" s="94"/>
      <c r="J392" s="94"/>
      <c r="K392" s="94"/>
    </row>
    <row r="393" spans="1:11">
      <c r="A393">
        <v>118</v>
      </c>
      <c r="B393" s="85" t="s">
        <v>51</v>
      </c>
      <c r="C393" s="102">
        <f t="shared" si="22"/>
        <v>8.9400000000000007E-2</v>
      </c>
      <c r="D393" s="87">
        <v>30</v>
      </c>
      <c r="E393" s="78">
        <f t="shared" si="21"/>
        <v>468750</v>
      </c>
      <c r="F393" s="93"/>
      <c r="G393" s="78">
        <v>156250</v>
      </c>
      <c r="H393" s="79">
        <f t="shared" si="20"/>
        <v>3492.1875000000005</v>
      </c>
      <c r="I393" s="94"/>
      <c r="J393" s="94"/>
      <c r="K393" s="94"/>
    </row>
    <row r="394" spans="1:11">
      <c r="A394"/>
      <c r="B394" s="94"/>
      <c r="C394" s="102">
        <f t="shared" si="22"/>
        <v>8.9400000000000007E-2</v>
      </c>
      <c r="D394" s="87">
        <v>0</v>
      </c>
      <c r="E394" s="78">
        <f t="shared" si="21"/>
        <v>312500</v>
      </c>
      <c r="F394" s="93"/>
      <c r="G394" s="78"/>
      <c r="H394" s="79">
        <f t="shared" si="20"/>
        <v>0</v>
      </c>
      <c r="I394" s="94"/>
      <c r="J394" s="94"/>
      <c r="K394" s="94"/>
    </row>
    <row r="395" spans="1:11">
      <c r="A395">
        <v>119</v>
      </c>
      <c r="B395" s="85" t="s">
        <v>33</v>
      </c>
      <c r="C395" s="90">
        <f t="shared" si="22"/>
        <v>8.9400000000000007E-2</v>
      </c>
      <c r="D395" s="87">
        <v>31</v>
      </c>
      <c r="E395" s="78">
        <f t="shared" si="21"/>
        <v>312500</v>
      </c>
      <c r="F395" s="93"/>
      <c r="G395" s="78">
        <v>156250</v>
      </c>
      <c r="H395" s="79">
        <f t="shared" si="20"/>
        <v>2405.729166666667</v>
      </c>
      <c r="I395" s="94"/>
      <c r="J395" s="94"/>
      <c r="K395" s="94"/>
    </row>
    <row r="396" spans="1:11">
      <c r="A396"/>
      <c r="B396" s="85"/>
      <c r="C396" s="90">
        <f t="shared" si="22"/>
        <v>8.9400000000000007E-2</v>
      </c>
      <c r="D396" s="87">
        <v>0</v>
      </c>
      <c r="E396" s="78">
        <f t="shared" si="21"/>
        <v>156250</v>
      </c>
      <c r="F396" s="93"/>
      <c r="G396" s="78"/>
      <c r="H396" s="79">
        <f t="shared" si="20"/>
        <v>0</v>
      </c>
      <c r="I396" s="94"/>
      <c r="J396" s="94"/>
      <c r="K396" s="94"/>
    </row>
    <row r="397" spans="1:11">
      <c r="A397">
        <v>120</v>
      </c>
      <c r="B397" s="101" t="s">
        <v>62</v>
      </c>
      <c r="C397" s="90">
        <f t="shared" si="22"/>
        <v>8.9400000000000007E-2</v>
      </c>
      <c r="D397" s="87">
        <v>30</v>
      </c>
      <c r="E397" s="78">
        <f t="shared" si="21"/>
        <v>156250</v>
      </c>
      <c r="F397" s="93"/>
      <c r="G397" s="78">
        <v>156250</v>
      </c>
      <c r="H397" s="79">
        <f t="shared" ref="H397:H398" si="23">C397*D397*E397/360</f>
        <v>1164.0625000000002</v>
      </c>
      <c r="I397" s="94"/>
      <c r="J397" s="94"/>
      <c r="K397" s="94"/>
    </row>
    <row r="398" spans="1:11">
      <c r="A398"/>
      <c r="B398" s="85"/>
      <c r="C398" s="90">
        <f t="shared" si="22"/>
        <v>8.9400000000000007E-2</v>
      </c>
      <c r="D398" s="87">
        <v>0</v>
      </c>
      <c r="E398" s="78">
        <f t="shared" si="21"/>
        <v>0</v>
      </c>
      <c r="F398" s="93"/>
      <c r="G398" s="78"/>
      <c r="H398" s="79">
        <f t="shared" si="23"/>
        <v>0</v>
      </c>
      <c r="I398" s="94"/>
      <c r="J398" s="94"/>
      <c r="K398" s="94"/>
    </row>
    <row r="399" spans="1:11" hidden="1">
      <c r="A399"/>
      <c r="B399" s="85" t="s">
        <v>35</v>
      </c>
      <c r="C399" s="102">
        <f t="shared" si="22"/>
        <v>8.9400000000000007E-2</v>
      </c>
      <c r="D399" s="87">
        <v>31</v>
      </c>
      <c r="E399" s="78">
        <f t="shared" si="21"/>
        <v>0</v>
      </c>
      <c r="F399" s="93"/>
      <c r="G399" s="78"/>
      <c r="H399" s="79"/>
      <c r="I399" s="94"/>
      <c r="J399" s="94"/>
      <c r="K399" s="94"/>
    </row>
    <row r="400" spans="1:11" hidden="1">
      <c r="A400"/>
      <c r="B400" s="85"/>
      <c r="C400" s="102">
        <f t="shared" si="22"/>
        <v>8.9400000000000007E-2</v>
      </c>
      <c r="D400" s="87">
        <v>0</v>
      </c>
      <c r="E400" s="78">
        <f t="shared" si="21"/>
        <v>0</v>
      </c>
      <c r="F400" s="93"/>
      <c r="G400" s="78"/>
      <c r="H400" s="79"/>
      <c r="I400" s="94"/>
      <c r="J400" s="94"/>
      <c r="K400" s="94"/>
    </row>
    <row r="401" spans="1:11" hidden="1">
      <c r="A401"/>
      <c r="B401" s="85" t="s">
        <v>36</v>
      </c>
      <c r="C401" s="102">
        <f t="shared" si="22"/>
        <v>8.9400000000000007E-2</v>
      </c>
      <c r="D401" s="87">
        <v>31</v>
      </c>
      <c r="E401" s="78">
        <f t="shared" si="21"/>
        <v>0</v>
      </c>
      <c r="F401" s="93"/>
      <c r="G401" s="78"/>
      <c r="H401" s="79"/>
      <c r="I401" s="94"/>
      <c r="J401" s="94"/>
      <c r="K401" s="94"/>
    </row>
    <row r="402" spans="1:11" hidden="1">
      <c r="A402"/>
      <c r="B402" s="94"/>
      <c r="C402" s="102">
        <f t="shared" si="22"/>
        <v>8.9400000000000007E-2</v>
      </c>
      <c r="D402" s="87">
        <v>0</v>
      </c>
      <c r="E402" s="78">
        <f t="shared" si="21"/>
        <v>0</v>
      </c>
      <c r="F402" s="93"/>
      <c r="G402" s="78"/>
      <c r="H402" s="79"/>
      <c r="I402" s="94"/>
      <c r="J402" s="94"/>
      <c r="K402" s="94"/>
    </row>
    <row r="403" spans="1:11" hidden="1">
      <c r="A403"/>
      <c r="B403" s="99" t="s">
        <v>37</v>
      </c>
      <c r="C403" s="102">
        <f t="shared" si="22"/>
        <v>8.9400000000000007E-2</v>
      </c>
      <c r="D403" s="87">
        <v>30</v>
      </c>
      <c r="E403" s="78">
        <f t="shared" si="21"/>
        <v>0</v>
      </c>
      <c r="F403" s="93"/>
      <c r="G403" s="78"/>
      <c r="H403" s="79"/>
      <c r="I403" s="94"/>
      <c r="J403" s="94"/>
      <c r="K403" s="94"/>
    </row>
    <row r="404" spans="1:11" hidden="1">
      <c r="A404"/>
      <c r="B404" s="94"/>
      <c r="C404" s="102">
        <f t="shared" si="22"/>
        <v>8.9400000000000007E-2</v>
      </c>
      <c r="D404" s="87">
        <v>0</v>
      </c>
      <c r="E404" s="78">
        <f t="shared" si="21"/>
        <v>0</v>
      </c>
      <c r="F404" s="93"/>
      <c r="G404" s="78"/>
      <c r="H404" s="79"/>
      <c r="I404" s="94"/>
      <c r="J404" s="94"/>
      <c r="K404" s="94"/>
    </row>
    <row r="405" spans="1:11" hidden="1">
      <c r="A405"/>
      <c r="B405" s="99" t="s">
        <v>38</v>
      </c>
      <c r="C405" s="102">
        <f t="shared" si="22"/>
        <v>8.9400000000000007E-2</v>
      </c>
      <c r="D405" s="87">
        <v>31</v>
      </c>
      <c r="E405" s="78">
        <f t="shared" si="21"/>
        <v>0</v>
      </c>
      <c r="F405" s="93"/>
      <c r="G405" s="78"/>
      <c r="H405" s="79"/>
      <c r="I405" s="94"/>
      <c r="J405" s="94"/>
      <c r="K405" s="94"/>
    </row>
    <row r="406" spans="1:11" hidden="1">
      <c r="A406"/>
      <c r="B406" s="94"/>
      <c r="C406" s="102">
        <f t="shared" si="22"/>
        <v>8.9400000000000007E-2</v>
      </c>
      <c r="D406" s="87">
        <v>0</v>
      </c>
      <c r="E406" s="78">
        <f t="shared" si="21"/>
        <v>0</v>
      </c>
      <c r="F406" s="93"/>
      <c r="G406" s="78"/>
      <c r="H406" s="79"/>
      <c r="I406" s="94"/>
      <c r="J406" s="94"/>
      <c r="K406" s="94"/>
    </row>
    <row r="407" spans="1:11" hidden="1">
      <c r="A407"/>
      <c r="B407" s="100" t="s">
        <v>39</v>
      </c>
      <c r="C407" s="102">
        <f t="shared" si="22"/>
        <v>8.9400000000000007E-2</v>
      </c>
      <c r="D407" s="87">
        <v>30</v>
      </c>
      <c r="E407" s="78">
        <f t="shared" si="21"/>
        <v>0</v>
      </c>
      <c r="F407" s="93"/>
      <c r="G407" s="78"/>
      <c r="H407" s="79"/>
      <c r="I407" s="94"/>
      <c r="J407" s="94"/>
      <c r="K407" s="94"/>
    </row>
    <row r="408" spans="1:11" hidden="1">
      <c r="A408"/>
      <c r="B408" s="94"/>
      <c r="C408" s="102">
        <f t="shared" si="22"/>
        <v>8.9400000000000007E-2</v>
      </c>
      <c r="D408" s="87">
        <v>0</v>
      </c>
      <c r="E408" s="78">
        <f t="shared" si="21"/>
        <v>0</v>
      </c>
      <c r="F408" s="93"/>
      <c r="G408" s="78"/>
      <c r="H408" s="79"/>
      <c r="I408" s="94"/>
      <c r="J408" s="94"/>
      <c r="K408" s="94"/>
    </row>
    <row r="409" spans="1:11" ht="13" hidden="1">
      <c r="A409"/>
      <c r="B409" s="101" t="s">
        <v>63</v>
      </c>
      <c r="C409" s="102">
        <f t="shared" si="22"/>
        <v>8.9400000000000007E-2</v>
      </c>
      <c r="D409" s="87">
        <v>31</v>
      </c>
      <c r="E409" s="78">
        <f t="shared" si="21"/>
        <v>0</v>
      </c>
      <c r="F409" s="93"/>
      <c r="G409" s="78"/>
      <c r="H409" s="79"/>
      <c r="I409" s="94"/>
      <c r="J409" s="94"/>
      <c r="K409" s="84">
        <f>SUM(K387:K408)</f>
        <v>1924045.8333333333</v>
      </c>
    </row>
    <row r="410" spans="1:11" hidden="1">
      <c r="A410"/>
      <c r="B410" s="85"/>
      <c r="C410" s="102">
        <f t="shared" si="22"/>
        <v>8.9400000000000007E-2</v>
      </c>
      <c r="D410" s="87">
        <v>0</v>
      </c>
      <c r="E410" s="78">
        <f t="shared" ref="E410:E462" si="24">E409+F410-G409</f>
        <v>0</v>
      </c>
      <c r="F410" s="93"/>
      <c r="G410" s="78"/>
      <c r="H410" s="79"/>
      <c r="I410" s="94"/>
      <c r="J410" s="94"/>
      <c r="K410" s="94"/>
    </row>
    <row r="411" spans="1:11" hidden="1">
      <c r="A411"/>
      <c r="B411" s="85" t="s">
        <v>64</v>
      </c>
      <c r="C411" s="102">
        <f t="shared" si="22"/>
        <v>8.9400000000000007E-2</v>
      </c>
      <c r="D411" s="87">
        <v>31</v>
      </c>
      <c r="E411" s="78">
        <f t="shared" si="24"/>
        <v>0</v>
      </c>
      <c r="F411" s="93"/>
      <c r="G411" s="78"/>
      <c r="H411" s="79"/>
      <c r="I411" s="94"/>
      <c r="J411" s="94"/>
      <c r="K411" s="95">
        <f>SUM(G411:G434)</f>
        <v>0</v>
      </c>
    </row>
    <row r="412" spans="1:11" hidden="1">
      <c r="A412"/>
      <c r="B412" s="94"/>
      <c r="C412" s="102">
        <f t="shared" si="22"/>
        <v>8.9400000000000007E-2</v>
      </c>
      <c r="D412" s="87">
        <v>0</v>
      </c>
      <c r="E412" s="78">
        <f t="shared" si="24"/>
        <v>0</v>
      </c>
      <c r="F412" s="93"/>
      <c r="G412" s="78"/>
      <c r="H412" s="79"/>
      <c r="I412" s="94"/>
      <c r="J412" s="94"/>
      <c r="K412" s="95">
        <f>SUM(H411:H434)</f>
        <v>0</v>
      </c>
    </row>
    <row r="413" spans="1:11" hidden="1">
      <c r="A413"/>
      <c r="B413" s="85" t="s">
        <v>30</v>
      </c>
      <c r="C413" s="102">
        <f t="shared" si="22"/>
        <v>8.9400000000000007E-2</v>
      </c>
      <c r="D413" s="93">
        <v>28</v>
      </c>
      <c r="E413" s="78">
        <f t="shared" si="24"/>
        <v>0</v>
      </c>
      <c r="F413" s="93"/>
      <c r="G413" s="78"/>
      <c r="H413" s="79"/>
      <c r="I413" s="94"/>
      <c r="J413" s="94"/>
      <c r="K413" s="94"/>
    </row>
    <row r="414" spans="1:11" hidden="1">
      <c r="A414"/>
      <c r="B414" s="85"/>
      <c r="C414" s="102">
        <f t="shared" si="22"/>
        <v>8.9400000000000007E-2</v>
      </c>
      <c r="D414" s="93">
        <v>0</v>
      </c>
      <c r="E414" s="78">
        <f t="shared" si="24"/>
        <v>0</v>
      </c>
      <c r="F414" s="93"/>
      <c r="G414" s="78"/>
      <c r="H414" s="79"/>
      <c r="I414" s="94"/>
      <c r="J414" s="94"/>
      <c r="K414" s="94"/>
    </row>
    <row r="415" spans="1:11" hidden="1">
      <c r="A415"/>
      <c r="B415" s="85" t="s">
        <v>31</v>
      </c>
      <c r="C415" s="102">
        <f t="shared" si="22"/>
        <v>8.9400000000000007E-2</v>
      </c>
      <c r="D415" s="87">
        <v>31</v>
      </c>
      <c r="E415" s="78">
        <f t="shared" si="24"/>
        <v>0</v>
      </c>
      <c r="F415" s="93"/>
      <c r="G415" s="78"/>
      <c r="H415" s="79"/>
      <c r="I415" s="94"/>
      <c r="J415" s="94"/>
      <c r="K415" s="94"/>
    </row>
    <row r="416" spans="1:11" hidden="1">
      <c r="A416"/>
      <c r="B416" s="85"/>
      <c r="C416" s="102">
        <f t="shared" si="22"/>
        <v>8.9400000000000007E-2</v>
      </c>
      <c r="D416" s="87">
        <v>0</v>
      </c>
      <c r="E416" s="78">
        <f t="shared" si="24"/>
        <v>0</v>
      </c>
      <c r="F416" s="93"/>
      <c r="G416" s="78"/>
      <c r="H416" s="79"/>
      <c r="I416" s="94"/>
      <c r="J416" s="94"/>
      <c r="K416" s="94"/>
    </row>
    <row r="417" spans="1:11" hidden="1">
      <c r="A417"/>
      <c r="B417" s="85" t="s">
        <v>51</v>
      </c>
      <c r="C417" s="102">
        <f t="shared" si="22"/>
        <v>8.9400000000000007E-2</v>
      </c>
      <c r="D417" s="87">
        <v>30</v>
      </c>
      <c r="E417" s="78">
        <f t="shared" si="24"/>
        <v>0</v>
      </c>
      <c r="F417" s="93"/>
      <c r="G417" s="78"/>
      <c r="H417" s="79"/>
      <c r="I417" s="94"/>
      <c r="J417" s="94"/>
      <c r="K417" s="94"/>
    </row>
    <row r="418" spans="1:11" hidden="1">
      <c r="A418"/>
      <c r="B418" s="94"/>
      <c r="C418" s="102">
        <f t="shared" si="22"/>
        <v>8.9400000000000007E-2</v>
      </c>
      <c r="D418" s="87">
        <v>0</v>
      </c>
      <c r="E418" s="78">
        <f t="shared" si="24"/>
        <v>0</v>
      </c>
      <c r="F418" s="93"/>
      <c r="G418" s="78"/>
      <c r="H418" s="79"/>
      <c r="I418" s="94"/>
      <c r="J418" s="94"/>
      <c r="K418" s="94"/>
    </row>
    <row r="419" spans="1:11" hidden="1">
      <c r="A419"/>
      <c r="B419" s="85" t="s">
        <v>33</v>
      </c>
      <c r="C419" s="102">
        <f t="shared" si="22"/>
        <v>8.9400000000000007E-2</v>
      </c>
      <c r="D419" s="87">
        <v>31</v>
      </c>
      <c r="E419" s="78">
        <f t="shared" si="24"/>
        <v>0</v>
      </c>
      <c r="F419" s="93"/>
      <c r="G419" s="78"/>
      <c r="H419" s="79"/>
      <c r="I419" s="94"/>
      <c r="J419" s="94"/>
      <c r="K419" s="94"/>
    </row>
    <row r="420" spans="1:11" hidden="1">
      <c r="A420"/>
      <c r="B420" s="85"/>
      <c r="C420" s="102">
        <f t="shared" si="22"/>
        <v>8.9400000000000007E-2</v>
      </c>
      <c r="D420" s="87">
        <v>0</v>
      </c>
      <c r="E420" s="78">
        <f t="shared" si="24"/>
        <v>0</v>
      </c>
      <c r="F420" s="93"/>
      <c r="G420" s="78"/>
      <c r="H420" s="79"/>
      <c r="I420" s="94"/>
      <c r="J420" s="94"/>
      <c r="K420" s="94"/>
    </row>
    <row r="421" spans="1:11" hidden="1">
      <c r="A421"/>
      <c r="B421" s="85" t="s">
        <v>34</v>
      </c>
      <c r="C421" s="102">
        <f t="shared" si="22"/>
        <v>8.9400000000000007E-2</v>
      </c>
      <c r="D421" s="103">
        <v>30</v>
      </c>
      <c r="E421" s="78">
        <f t="shared" si="24"/>
        <v>0</v>
      </c>
      <c r="F421" s="93"/>
      <c r="G421" s="78"/>
      <c r="H421" s="79"/>
      <c r="I421" s="94"/>
      <c r="J421" s="94"/>
      <c r="K421" s="94"/>
    </row>
    <row r="422" spans="1:11" hidden="1">
      <c r="A422"/>
      <c r="B422" s="85"/>
      <c r="C422" s="102">
        <f t="shared" si="22"/>
        <v>8.9400000000000007E-2</v>
      </c>
      <c r="D422" s="87">
        <v>0</v>
      </c>
      <c r="E422" s="78">
        <f t="shared" si="24"/>
        <v>0</v>
      </c>
      <c r="F422" s="93"/>
      <c r="G422" s="78"/>
      <c r="H422" s="79"/>
      <c r="I422" s="94"/>
      <c r="J422" s="94"/>
      <c r="K422" s="94"/>
    </row>
    <row r="423" spans="1:11" hidden="1">
      <c r="A423"/>
      <c r="B423" s="85" t="s">
        <v>35</v>
      </c>
      <c r="C423" s="102">
        <f t="shared" si="22"/>
        <v>8.9400000000000007E-2</v>
      </c>
      <c r="D423" s="87">
        <v>31</v>
      </c>
      <c r="E423" s="78">
        <f t="shared" si="24"/>
        <v>0</v>
      </c>
      <c r="F423" s="93"/>
      <c r="G423" s="78"/>
      <c r="H423" s="79"/>
      <c r="I423" s="94"/>
      <c r="J423" s="94"/>
      <c r="K423" s="94"/>
    </row>
    <row r="424" spans="1:11" hidden="1">
      <c r="A424"/>
      <c r="B424" s="85"/>
      <c r="C424" s="102">
        <f t="shared" si="22"/>
        <v>8.9400000000000007E-2</v>
      </c>
      <c r="D424" s="87">
        <v>0</v>
      </c>
      <c r="E424" s="78">
        <f t="shared" si="24"/>
        <v>0</v>
      </c>
      <c r="F424" s="93"/>
      <c r="G424" s="78"/>
      <c r="H424" s="79"/>
      <c r="I424" s="94"/>
      <c r="J424" s="94"/>
      <c r="K424" s="94"/>
    </row>
    <row r="425" spans="1:11" hidden="1">
      <c r="A425"/>
      <c r="B425" s="85" t="s">
        <v>36</v>
      </c>
      <c r="C425" s="90">
        <f t="shared" si="22"/>
        <v>8.9400000000000007E-2</v>
      </c>
      <c r="D425" s="87">
        <v>31</v>
      </c>
      <c r="E425" s="78">
        <f t="shared" si="24"/>
        <v>0</v>
      </c>
      <c r="F425" s="93"/>
      <c r="G425" s="78"/>
      <c r="H425" s="79"/>
      <c r="I425" s="94"/>
      <c r="J425" s="94"/>
      <c r="K425" s="94"/>
    </row>
    <row r="426" spans="1:11" hidden="1">
      <c r="A426"/>
      <c r="B426" s="107"/>
      <c r="C426" s="102">
        <f t="shared" si="22"/>
        <v>8.9400000000000007E-2</v>
      </c>
      <c r="D426" s="103">
        <v>0</v>
      </c>
      <c r="E426" s="78">
        <f t="shared" si="24"/>
        <v>0</v>
      </c>
      <c r="F426" s="105"/>
      <c r="G426" s="78"/>
      <c r="H426" s="79"/>
      <c r="I426" s="107"/>
      <c r="J426" s="107"/>
      <c r="K426" s="94"/>
    </row>
    <row r="427" spans="1:11" hidden="1">
      <c r="A427"/>
      <c r="B427" s="99" t="s">
        <v>37</v>
      </c>
      <c r="C427" s="90">
        <f t="shared" si="22"/>
        <v>8.9400000000000007E-2</v>
      </c>
      <c r="D427" s="87">
        <v>30</v>
      </c>
      <c r="E427" s="78">
        <f t="shared" si="24"/>
        <v>0</v>
      </c>
      <c r="F427" s="93"/>
      <c r="G427" s="78"/>
      <c r="H427" s="79"/>
      <c r="I427" s="94"/>
      <c r="J427" s="94"/>
      <c r="K427" s="94"/>
    </row>
    <row r="428" spans="1:11" hidden="1">
      <c r="A428"/>
      <c r="B428" s="94"/>
      <c r="C428" s="90">
        <f t="shared" si="22"/>
        <v>8.9400000000000007E-2</v>
      </c>
      <c r="D428" s="87">
        <v>0</v>
      </c>
      <c r="E428" s="78">
        <f t="shared" si="24"/>
        <v>0</v>
      </c>
      <c r="F428" s="93"/>
      <c r="G428" s="78"/>
      <c r="H428" s="79"/>
      <c r="I428" s="94"/>
      <c r="J428" s="94"/>
      <c r="K428" s="94"/>
    </row>
    <row r="429" spans="1:11" hidden="1">
      <c r="A429"/>
      <c r="B429" s="99" t="s">
        <v>38</v>
      </c>
      <c r="C429" s="90">
        <f t="shared" si="22"/>
        <v>8.9400000000000007E-2</v>
      </c>
      <c r="D429" s="87">
        <v>31</v>
      </c>
      <c r="E429" s="78">
        <f t="shared" si="24"/>
        <v>0</v>
      </c>
      <c r="F429" s="93"/>
      <c r="G429" s="78"/>
      <c r="H429" s="79"/>
      <c r="I429" s="94"/>
      <c r="J429" s="94"/>
      <c r="K429" s="94"/>
    </row>
    <row r="430" spans="1:11" hidden="1">
      <c r="A430"/>
      <c r="B430" s="94"/>
      <c r="C430" s="90">
        <f t="shared" si="22"/>
        <v>8.9400000000000007E-2</v>
      </c>
      <c r="D430" s="87">
        <v>0</v>
      </c>
      <c r="E430" s="78">
        <f t="shared" si="24"/>
        <v>0</v>
      </c>
      <c r="F430" s="93"/>
      <c r="G430" s="78"/>
      <c r="H430" s="79"/>
      <c r="I430" s="94"/>
      <c r="J430" s="94"/>
      <c r="K430" s="94"/>
    </row>
    <row r="431" spans="1:11" hidden="1">
      <c r="A431"/>
      <c r="B431" s="100" t="s">
        <v>39</v>
      </c>
      <c r="C431" s="90">
        <f t="shared" si="22"/>
        <v>8.9400000000000007E-2</v>
      </c>
      <c r="D431" s="87">
        <v>30</v>
      </c>
      <c r="E431" s="78">
        <f t="shared" si="24"/>
        <v>0</v>
      </c>
      <c r="F431" s="93"/>
      <c r="G431" s="78"/>
      <c r="H431" s="79"/>
      <c r="I431" s="94"/>
      <c r="J431" s="94"/>
      <c r="K431" s="94"/>
    </row>
    <row r="432" spans="1:11" hidden="1">
      <c r="A432"/>
      <c r="B432" s="94"/>
      <c r="C432" s="90">
        <f t="shared" si="22"/>
        <v>8.9400000000000007E-2</v>
      </c>
      <c r="D432" s="87">
        <v>0</v>
      </c>
      <c r="E432" s="78">
        <f t="shared" si="24"/>
        <v>0</v>
      </c>
      <c r="F432" s="93"/>
      <c r="G432" s="78"/>
      <c r="H432" s="79"/>
      <c r="I432" s="94"/>
      <c r="J432" s="94"/>
      <c r="K432" s="94"/>
    </row>
    <row r="433" spans="1:11" ht="13" hidden="1">
      <c r="A433"/>
      <c r="B433" s="101" t="s">
        <v>65</v>
      </c>
      <c r="C433" s="90">
        <f t="shared" si="22"/>
        <v>8.9400000000000007E-2</v>
      </c>
      <c r="D433" s="87">
        <v>31</v>
      </c>
      <c r="E433" s="78">
        <f t="shared" si="24"/>
        <v>0</v>
      </c>
      <c r="F433" s="93"/>
      <c r="G433" s="78"/>
      <c r="H433" s="79"/>
      <c r="I433" s="94"/>
      <c r="J433" s="94"/>
      <c r="K433" s="108">
        <f>SUM(K411:K432)</f>
        <v>0</v>
      </c>
    </row>
    <row r="434" spans="1:11" hidden="1">
      <c r="A434"/>
      <c r="B434" s="94"/>
      <c r="C434" s="90">
        <f t="shared" si="22"/>
        <v>8.9400000000000007E-2</v>
      </c>
      <c r="D434" s="87">
        <v>0</v>
      </c>
      <c r="E434" s="78">
        <f t="shared" si="24"/>
        <v>0</v>
      </c>
      <c r="F434" s="93"/>
      <c r="G434" s="78"/>
      <c r="H434" s="79"/>
      <c r="I434" s="94"/>
      <c r="J434" s="94"/>
      <c r="K434" s="95"/>
    </row>
    <row r="435" spans="1:11" hidden="1">
      <c r="A435"/>
      <c r="B435" s="85" t="s">
        <v>66</v>
      </c>
      <c r="C435" s="90">
        <f t="shared" si="22"/>
        <v>8.9400000000000007E-2</v>
      </c>
      <c r="D435" s="87">
        <v>31</v>
      </c>
      <c r="E435" s="78">
        <f t="shared" si="24"/>
        <v>0</v>
      </c>
      <c r="F435" s="93"/>
      <c r="G435" s="78"/>
      <c r="H435" s="79"/>
      <c r="I435" s="94"/>
      <c r="J435" s="94"/>
      <c r="K435" s="95">
        <f>SUM(G435:G458)</f>
        <v>0</v>
      </c>
    </row>
    <row r="436" spans="1:11" hidden="1">
      <c r="A436"/>
      <c r="B436" s="94"/>
      <c r="C436" s="90">
        <f t="shared" si="22"/>
        <v>8.9400000000000007E-2</v>
      </c>
      <c r="D436" s="87">
        <v>0</v>
      </c>
      <c r="E436" s="78">
        <f t="shared" si="24"/>
        <v>0</v>
      </c>
      <c r="F436" s="93"/>
      <c r="G436" s="78"/>
      <c r="H436" s="79"/>
      <c r="I436" s="94"/>
      <c r="J436" s="94"/>
      <c r="K436" s="95">
        <f>SUM(H435:H458)</f>
        <v>0</v>
      </c>
    </row>
    <row r="437" spans="1:11" hidden="1">
      <c r="A437"/>
      <c r="B437" s="85" t="s">
        <v>30</v>
      </c>
      <c r="C437" s="90">
        <f t="shared" si="22"/>
        <v>8.9400000000000007E-2</v>
      </c>
      <c r="D437" s="87">
        <v>28</v>
      </c>
      <c r="E437" s="78">
        <f t="shared" si="24"/>
        <v>0</v>
      </c>
      <c r="F437" s="93"/>
      <c r="G437" s="78"/>
      <c r="H437" s="79"/>
      <c r="I437" s="94"/>
      <c r="J437" s="94"/>
      <c r="K437" s="94"/>
    </row>
    <row r="438" spans="1:11" hidden="1">
      <c r="A438"/>
      <c r="B438" s="94"/>
      <c r="C438" s="90">
        <f t="shared" ref="C438:C462" si="25">C437</f>
        <v>8.9400000000000007E-2</v>
      </c>
      <c r="D438" s="87">
        <v>0</v>
      </c>
      <c r="E438" s="78">
        <f t="shared" si="24"/>
        <v>0</v>
      </c>
      <c r="F438" s="93"/>
      <c r="G438" s="78"/>
      <c r="H438" s="79"/>
      <c r="I438" s="94"/>
      <c r="J438" s="94"/>
      <c r="K438" s="94"/>
    </row>
    <row r="439" spans="1:11" hidden="1">
      <c r="A439"/>
      <c r="B439" s="85" t="s">
        <v>31</v>
      </c>
      <c r="C439" s="90">
        <f t="shared" si="25"/>
        <v>8.9400000000000007E-2</v>
      </c>
      <c r="D439" s="87">
        <v>31</v>
      </c>
      <c r="E439" s="78">
        <f t="shared" si="24"/>
        <v>0</v>
      </c>
      <c r="F439" s="93"/>
      <c r="G439" s="78"/>
      <c r="H439" s="79"/>
      <c r="I439" s="94"/>
      <c r="J439" s="94"/>
      <c r="K439" s="94"/>
    </row>
    <row r="440" spans="1:11" hidden="1">
      <c r="A440"/>
      <c r="B440" s="85"/>
      <c r="C440" s="90">
        <f t="shared" si="25"/>
        <v>8.9400000000000007E-2</v>
      </c>
      <c r="D440" s="87">
        <v>0</v>
      </c>
      <c r="E440" s="78">
        <f t="shared" si="24"/>
        <v>0</v>
      </c>
      <c r="F440" s="93"/>
      <c r="G440" s="78"/>
      <c r="H440" s="79"/>
      <c r="I440" s="94"/>
      <c r="J440" s="94"/>
      <c r="K440" s="94"/>
    </row>
    <row r="441" spans="1:11" hidden="1">
      <c r="A441"/>
      <c r="B441" s="85" t="s">
        <v>51</v>
      </c>
      <c r="C441" s="90">
        <f t="shared" si="25"/>
        <v>8.9400000000000007E-2</v>
      </c>
      <c r="D441" s="87">
        <v>30</v>
      </c>
      <c r="E441" s="78">
        <f t="shared" si="24"/>
        <v>0</v>
      </c>
      <c r="F441" s="93"/>
      <c r="G441" s="78"/>
      <c r="H441" s="79"/>
      <c r="I441" s="94"/>
      <c r="J441" s="94"/>
      <c r="K441" s="94"/>
    </row>
    <row r="442" spans="1:11" hidden="1">
      <c r="A442"/>
      <c r="B442" s="94"/>
      <c r="C442" s="90">
        <f t="shared" si="25"/>
        <v>8.9400000000000007E-2</v>
      </c>
      <c r="D442" s="87">
        <v>0</v>
      </c>
      <c r="E442" s="78">
        <f t="shared" si="24"/>
        <v>0</v>
      </c>
      <c r="F442" s="93"/>
      <c r="G442" s="78"/>
      <c r="H442" s="79"/>
      <c r="I442" s="94"/>
      <c r="J442" s="94"/>
      <c r="K442" s="94"/>
    </row>
    <row r="443" spans="1:11" hidden="1">
      <c r="A443"/>
      <c r="B443" s="85" t="s">
        <v>33</v>
      </c>
      <c r="C443" s="90">
        <f t="shared" si="25"/>
        <v>8.9400000000000007E-2</v>
      </c>
      <c r="D443" s="87">
        <v>31</v>
      </c>
      <c r="E443" s="78">
        <f t="shared" si="24"/>
        <v>0</v>
      </c>
      <c r="F443" s="93"/>
      <c r="G443" s="78"/>
      <c r="H443" s="79"/>
      <c r="I443" s="94"/>
      <c r="J443" s="94"/>
      <c r="K443" s="94"/>
    </row>
    <row r="444" spans="1:11" hidden="1">
      <c r="A444"/>
      <c r="B444" s="85"/>
      <c r="C444" s="90">
        <f t="shared" si="25"/>
        <v>8.9400000000000007E-2</v>
      </c>
      <c r="D444" s="87">
        <v>0</v>
      </c>
      <c r="E444" s="78">
        <f t="shared" si="24"/>
        <v>0</v>
      </c>
      <c r="F444" s="93"/>
      <c r="G444" s="78"/>
      <c r="H444" s="79"/>
      <c r="I444" s="94"/>
      <c r="J444" s="94"/>
      <c r="K444" s="94"/>
    </row>
    <row r="445" spans="1:11" hidden="1">
      <c r="A445"/>
      <c r="B445" s="85" t="s">
        <v>34</v>
      </c>
      <c r="C445" s="90">
        <f t="shared" si="25"/>
        <v>8.9400000000000007E-2</v>
      </c>
      <c r="D445" s="103">
        <v>30</v>
      </c>
      <c r="E445" s="78">
        <f t="shared" si="24"/>
        <v>0</v>
      </c>
      <c r="F445" s="93"/>
      <c r="G445" s="78"/>
      <c r="H445" s="79"/>
      <c r="I445" s="94"/>
      <c r="J445" s="94"/>
      <c r="K445" s="94"/>
    </row>
    <row r="446" spans="1:11" hidden="1">
      <c r="A446"/>
      <c r="B446" s="85"/>
      <c r="C446" s="90">
        <f t="shared" si="25"/>
        <v>8.9400000000000007E-2</v>
      </c>
      <c r="D446" s="87">
        <v>0</v>
      </c>
      <c r="E446" s="78">
        <f t="shared" si="24"/>
        <v>0</v>
      </c>
      <c r="F446" s="93"/>
      <c r="G446" s="78"/>
      <c r="H446" s="79"/>
      <c r="I446" s="94"/>
      <c r="J446" s="94"/>
      <c r="K446" s="94"/>
    </row>
    <row r="447" spans="1:11" hidden="1">
      <c r="A447"/>
      <c r="B447" s="85" t="s">
        <v>35</v>
      </c>
      <c r="C447" s="90">
        <f t="shared" si="25"/>
        <v>8.9400000000000007E-2</v>
      </c>
      <c r="D447" s="87">
        <v>31</v>
      </c>
      <c r="E447" s="78">
        <f t="shared" si="24"/>
        <v>0</v>
      </c>
      <c r="F447" s="93"/>
      <c r="G447" s="78"/>
      <c r="H447" s="79"/>
      <c r="I447" s="94"/>
      <c r="J447" s="94"/>
      <c r="K447" s="94"/>
    </row>
    <row r="448" spans="1:11" hidden="1">
      <c r="A448"/>
      <c r="B448" s="85"/>
      <c r="C448" s="90">
        <f t="shared" si="25"/>
        <v>8.9400000000000007E-2</v>
      </c>
      <c r="D448" s="87">
        <v>0</v>
      </c>
      <c r="E448" s="78">
        <f t="shared" si="24"/>
        <v>0</v>
      </c>
      <c r="F448" s="93"/>
      <c r="G448" s="78"/>
      <c r="H448" s="79"/>
      <c r="I448" s="94"/>
      <c r="J448" s="94"/>
      <c r="K448" s="94"/>
    </row>
    <row r="449" spans="1:11" hidden="1">
      <c r="A449"/>
      <c r="B449" s="85" t="s">
        <v>36</v>
      </c>
      <c r="C449" s="90">
        <f t="shared" si="25"/>
        <v>8.9400000000000007E-2</v>
      </c>
      <c r="D449" s="87">
        <v>31</v>
      </c>
      <c r="E449" s="78">
        <f t="shared" si="24"/>
        <v>0</v>
      </c>
      <c r="F449" s="93"/>
      <c r="G449" s="78"/>
      <c r="H449" s="79"/>
      <c r="I449" s="94"/>
      <c r="J449" s="94"/>
      <c r="K449" s="94"/>
    </row>
    <row r="450" spans="1:11" hidden="1">
      <c r="A450"/>
      <c r="B450" s="107"/>
      <c r="C450" s="90">
        <f t="shared" si="25"/>
        <v>8.9400000000000007E-2</v>
      </c>
      <c r="D450" s="103">
        <v>0</v>
      </c>
      <c r="E450" s="78">
        <f t="shared" si="24"/>
        <v>0</v>
      </c>
      <c r="F450" s="93"/>
      <c r="G450" s="78"/>
      <c r="H450" s="79"/>
      <c r="I450" s="94"/>
      <c r="J450" s="94"/>
      <c r="K450" s="94"/>
    </row>
    <row r="451" spans="1:11" hidden="1">
      <c r="A451"/>
      <c r="B451" s="99" t="s">
        <v>37</v>
      </c>
      <c r="C451" s="90">
        <f t="shared" si="25"/>
        <v>8.9400000000000007E-2</v>
      </c>
      <c r="D451" s="87">
        <v>30</v>
      </c>
      <c r="E451" s="78">
        <f t="shared" si="24"/>
        <v>0</v>
      </c>
      <c r="F451" s="93"/>
      <c r="G451" s="78"/>
      <c r="H451" s="79"/>
      <c r="I451" s="94"/>
      <c r="J451" s="94"/>
      <c r="K451" s="94"/>
    </row>
    <row r="452" spans="1:11" hidden="1">
      <c r="A452"/>
      <c r="B452" s="94"/>
      <c r="C452" s="90">
        <f t="shared" si="25"/>
        <v>8.9400000000000007E-2</v>
      </c>
      <c r="D452" s="87">
        <v>0</v>
      </c>
      <c r="E452" s="78">
        <f t="shared" si="24"/>
        <v>0</v>
      </c>
      <c r="F452" s="93"/>
      <c r="G452" s="78"/>
      <c r="H452" s="79"/>
      <c r="I452" s="94"/>
      <c r="J452" s="94"/>
      <c r="K452" s="94"/>
    </row>
    <row r="453" spans="1:11" hidden="1">
      <c r="A453"/>
      <c r="B453" s="99" t="s">
        <v>38</v>
      </c>
      <c r="C453" s="90">
        <f t="shared" si="25"/>
        <v>8.9400000000000007E-2</v>
      </c>
      <c r="D453" s="87">
        <v>31</v>
      </c>
      <c r="E453" s="78">
        <f t="shared" si="24"/>
        <v>0</v>
      </c>
      <c r="F453" s="93"/>
      <c r="G453" s="78"/>
      <c r="H453" s="79"/>
      <c r="I453" s="94"/>
      <c r="J453" s="94"/>
      <c r="K453" s="94"/>
    </row>
    <row r="454" spans="1:11" hidden="1">
      <c r="A454"/>
      <c r="B454" s="94"/>
      <c r="C454" s="90">
        <f t="shared" si="25"/>
        <v>8.9400000000000007E-2</v>
      </c>
      <c r="D454" s="87">
        <v>0</v>
      </c>
      <c r="E454" s="78">
        <f t="shared" si="24"/>
        <v>0</v>
      </c>
      <c r="F454" s="93"/>
      <c r="G454" s="78"/>
      <c r="H454" s="79"/>
      <c r="I454" s="94"/>
      <c r="J454" s="94"/>
      <c r="K454" s="94"/>
    </row>
    <row r="455" spans="1:11" hidden="1">
      <c r="A455"/>
      <c r="B455" s="100" t="s">
        <v>39</v>
      </c>
      <c r="C455" s="90">
        <f t="shared" si="25"/>
        <v>8.9400000000000007E-2</v>
      </c>
      <c r="D455" s="87">
        <v>30</v>
      </c>
      <c r="E455" s="78">
        <f t="shared" si="24"/>
        <v>0</v>
      </c>
      <c r="F455" s="93"/>
      <c r="G455" s="78"/>
      <c r="H455" s="79"/>
      <c r="I455" s="94"/>
      <c r="J455" s="94"/>
      <c r="K455" s="94"/>
    </row>
    <row r="456" spans="1:11" hidden="1">
      <c r="A456"/>
      <c r="B456" s="94"/>
      <c r="C456" s="90">
        <f t="shared" si="25"/>
        <v>8.9400000000000007E-2</v>
      </c>
      <c r="D456" s="87">
        <v>0</v>
      </c>
      <c r="E456" s="78">
        <f t="shared" si="24"/>
        <v>0</v>
      </c>
      <c r="F456" s="93"/>
      <c r="G456" s="78"/>
      <c r="H456" s="79"/>
      <c r="I456" s="94"/>
      <c r="J456" s="94"/>
      <c r="K456" s="94"/>
    </row>
    <row r="457" spans="1:11" ht="13" hidden="1">
      <c r="A457"/>
      <c r="B457" s="101" t="s">
        <v>67</v>
      </c>
      <c r="C457" s="90">
        <f t="shared" si="25"/>
        <v>8.9400000000000007E-2</v>
      </c>
      <c r="D457" s="87">
        <v>31</v>
      </c>
      <c r="E457" s="78">
        <f t="shared" si="24"/>
        <v>0</v>
      </c>
      <c r="F457" s="93"/>
      <c r="G457" s="78"/>
      <c r="H457" s="79"/>
      <c r="I457" s="94"/>
      <c r="J457" s="94"/>
      <c r="K457" s="84">
        <f>SUM(K435:K456)</f>
        <v>0</v>
      </c>
    </row>
    <row r="458" spans="1:11" hidden="1">
      <c r="A458"/>
      <c r="B458" s="94"/>
      <c r="C458" s="90">
        <f t="shared" si="25"/>
        <v>8.9400000000000007E-2</v>
      </c>
      <c r="D458" s="87">
        <v>0</v>
      </c>
      <c r="E458" s="78">
        <f t="shared" si="24"/>
        <v>0</v>
      </c>
      <c r="F458" s="93"/>
      <c r="G458" s="78"/>
      <c r="H458" s="79"/>
      <c r="I458" s="94"/>
      <c r="J458" s="94"/>
      <c r="K458" s="94"/>
    </row>
    <row r="459" spans="1:11" hidden="1">
      <c r="A459"/>
      <c r="B459" s="85" t="s">
        <v>68</v>
      </c>
      <c r="C459" s="90">
        <f t="shared" si="25"/>
        <v>8.9400000000000007E-2</v>
      </c>
      <c r="D459" s="87">
        <v>31</v>
      </c>
      <c r="E459" s="78">
        <f t="shared" si="24"/>
        <v>0</v>
      </c>
      <c r="F459" s="93"/>
      <c r="G459" s="78"/>
      <c r="H459" s="79"/>
      <c r="I459" s="94"/>
      <c r="J459" s="94"/>
      <c r="K459" s="95">
        <f>SUM(G459:G462)</f>
        <v>0</v>
      </c>
    </row>
    <row r="460" spans="1:11" hidden="1">
      <c r="A460"/>
      <c r="B460" s="94"/>
      <c r="C460" s="90">
        <f t="shared" si="25"/>
        <v>8.9400000000000007E-2</v>
      </c>
      <c r="D460" s="87">
        <v>0</v>
      </c>
      <c r="E460" s="78">
        <f t="shared" si="24"/>
        <v>0</v>
      </c>
      <c r="F460" s="93"/>
      <c r="G460" s="93"/>
      <c r="H460" s="79"/>
      <c r="I460" s="94"/>
      <c r="J460" s="94"/>
      <c r="K460" s="95">
        <f>SUM(H459:H462)</f>
        <v>0</v>
      </c>
    </row>
    <row r="461" spans="1:11" ht="13" hidden="1">
      <c r="A461"/>
      <c r="B461" s="101" t="s">
        <v>69</v>
      </c>
      <c r="C461" s="90">
        <f t="shared" si="25"/>
        <v>8.9400000000000007E-2</v>
      </c>
      <c r="D461" s="87">
        <v>28</v>
      </c>
      <c r="E461" s="78">
        <f t="shared" si="24"/>
        <v>0</v>
      </c>
      <c r="F461" s="93"/>
      <c r="G461" s="78"/>
      <c r="H461" s="79"/>
      <c r="I461" s="94"/>
      <c r="J461" s="94"/>
      <c r="K461" s="84">
        <f>SUM(K459:K460)</f>
        <v>0</v>
      </c>
    </row>
    <row r="462" spans="1:11" hidden="1">
      <c r="B462" s="94"/>
      <c r="C462" s="90">
        <f t="shared" si="25"/>
        <v>8.9400000000000007E-2</v>
      </c>
      <c r="D462" s="87">
        <v>0</v>
      </c>
      <c r="E462" s="78">
        <f t="shared" si="24"/>
        <v>0</v>
      </c>
      <c r="F462" s="93"/>
      <c r="G462" s="93"/>
      <c r="H462" s="79"/>
      <c r="I462" s="94"/>
      <c r="J462" s="94"/>
      <c r="K462" s="94"/>
    </row>
  </sheetData>
  <mergeCells count="21">
    <mergeCell ref="J22:J23"/>
    <mergeCell ref="K22:K23"/>
    <mergeCell ref="B20:D20"/>
    <mergeCell ref="C22:C23"/>
    <mergeCell ref="D22:D23"/>
    <mergeCell ref="E22:E23"/>
    <mergeCell ref="F22:F23"/>
    <mergeCell ref="I22:I23"/>
    <mergeCell ref="B17:E17"/>
    <mergeCell ref="H17:I17"/>
    <mergeCell ref="B18:D18"/>
    <mergeCell ref="H18:I18"/>
    <mergeCell ref="B19:D19"/>
    <mergeCell ref="H19:I19"/>
    <mergeCell ref="A9:K9"/>
    <mergeCell ref="A10:K10"/>
    <mergeCell ref="B13:E13"/>
    <mergeCell ref="B14:E14"/>
    <mergeCell ref="B15:E15"/>
    <mergeCell ref="B16:E16"/>
    <mergeCell ref="H16:I16"/>
  </mergeCells>
  <pageMargins left="0.7" right="0.7" top="0.75" bottom="0.75" header="0.3" footer="0.3"/>
  <pageSetup paperSize="9" scale="79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 Iulie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Smau Adrian</dc:creator>
  <cp:lastModifiedBy>Smau Adrian</cp:lastModifiedBy>
  <dcterms:created xsi:type="dcterms:W3CDTF">2026-05-18T07:26:30Z</dcterms:created>
  <dcterms:modified xsi:type="dcterms:W3CDTF">2026-05-18T07:27:08Z</dcterms:modified>
</cp:coreProperties>
</file>